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firstSheet="13" activeTab="13"/>
  </bookViews>
  <sheets>
    <sheet name="广西艺术学校事业单位在职人员绩效工资项目" sheetId="1" r:id="rId1"/>
    <sheet name="广西艺术学校校园网络建设项目" sheetId="2" r:id="rId2"/>
    <sheet name="广西艺术学校残疾人保障金专项经费项目" sheetId="3" r:id="rId3"/>
    <sheet name="广西艺术学校物业管理项目" sheetId="4" r:id="rId4"/>
    <sheet name="广西艺术学校招生及传承教育项目" sheetId="5" r:id="rId5"/>
    <sheet name="脱贫攻坚(乡村振兴)工作经费" sheetId="6" r:id="rId6"/>
    <sheet name="广西艺术学校舞台艺术作品创作项目" sheetId="7" r:id="rId7"/>
    <sheet name="中央文化人才专项经费补助" sheetId="8" r:id="rId8"/>
    <sheet name="现代职业教育质量提升计划" sheetId="9" r:id="rId9"/>
    <sheet name="中等职业教育国家及自治区奖助学金" sheetId="10" r:id="rId10"/>
    <sheet name="现代职业教育发展专项资金" sheetId="11" r:id="rId11"/>
    <sheet name="广西艺术学校校园维修改造项目" sheetId="12" r:id="rId12"/>
    <sheet name="自治区优秀教师奖励经费" sheetId="13" r:id="rId13"/>
    <sheet name="中等职业学校免学费补助资金" sheetId="14" r:id="rId14"/>
    <sheet name="第14届“红铜鼓”中国——东盟艺术教育成果展演项目" sheetId="15" r:id="rId15"/>
  </sheets>
  <definedNames/>
  <calcPr fullCalcOnLoad="1"/>
</workbook>
</file>

<file path=xl/sharedStrings.xml><?xml version="1.0" encoding="utf-8"?>
<sst xmlns="http://schemas.openxmlformats.org/spreadsheetml/2006/main" count="1933" uniqueCount="461">
  <si>
    <t>2022年度预算项目绩效自评表</t>
  </si>
  <si>
    <t>项目名称</t>
  </si>
  <si>
    <t>广西艺术学校事业单位在职人员绩效工资项目</t>
  </si>
  <si>
    <t>项目编码</t>
  </si>
  <si>
    <t>450000210220937200253</t>
  </si>
  <si>
    <t>项目实施单位</t>
  </si>
  <si>
    <t>209023-广西艺术学校</t>
  </si>
  <si>
    <t>主管部门</t>
  </si>
  <si>
    <t>209-广西壮族自治区文化和旅游厅</t>
  </si>
  <si>
    <t>预算执行情况
(万元)</t>
  </si>
  <si>
    <t>资金来源</t>
  </si>
  <si>
    <t>年初预算数</t>
  </si>
  <si>
    <t>年中预算调整数</t>
  </si>
  <si>
    <t>调整后预算数</t>
  </si>
  <si>
    <t>实际支出数</t>
  </si>
  <si>
    <t>预算执行率(%)</t>
  </si>
  <si>
    <t>合计</t>
  </si>
  <si>
    <t>其中：一般公共预算拨款</t>
  </si>
  <si>
    <t>其中: 上级</t>
  </si>
  <si>
    <t>321.49</t>
  </si>
  <si>
    <t>0.0</t>
  </si>
  <si>
    <t>100</t>
  </si>
  <si>
    <t xml:space="preserve">      本级</t>
  </si>
  <si>
    <t>480.37</t>
  </si>
  <si>
    <t>政府性基金</t>
  </si>
  <si>
    <t xml:space="preserve"> ——</t>
  </si>
  <si>
    <t>0</t>
  </si>
  <si>
    <t xml:space="preserve">  国有资本经营预算</t>
  </si>
  <si>
    <t xml:space="preserve">      其他资金</t>
  </si>
  <si>
    <t>财政拨款预算调整率（%）</t>
  </si>
  <si>
    <t>调整原因说明</t>
  </si>
  <si>
    <t/>
  </si>
  <si>
    <t>项目概况（包括项目立项依据、可行性和必要性、支持范围、实施内容等）</t>
  </si>
  <si>
    <t>立项依据:根据自治区人社厅、财政厅《关于加强自治区本级事业单位绩效工资总量核定管理工作的通知》（桂人社发〔2016〕29号）、《关于自治区本级事业单位绩效工资总量经费保障有关问题的补充通知》（桂财综〔2016〕59号）、《广西壮族自治区人力资源和社会保障厅广西壮族自治区财政厅关于做好核定2022年自治区本级事业单位绩效工资总量有关工作的通知》等文件精神，2023年学校在职在编人员绩效工资总量按区间核定。 必要性：认真制定执行单位绩效方案，顺利推进落在职人员绩效工资，推动在职人员工作积极性，集全校职工之力，全面扩大招生规模，提出高教学质量，推行科教兴桂和人才强桂战略方针，使学校达到新时代文化艺术职业教育高质量发展的要求。</t>
  </si>
  <si>
    <t>项目起始时间</t>
  </si>
  <si>
    <t>2021</t>
  </si>
  <si>
    <t>项目终止时间</t>
  </si>
  <si>
    <t>2023</t>
  </si>
  <si>
    <t>项目实施进度安排</t>
  </si>
  <si>
    <t>广西艺术学校事业单位在职人员绩效工资发放完成时效2023年1-12月按月发放</t>
  </si>
  <si>
    <t>年度绩效目标</t>
  </si>
  <si>
    <t>确保按时按量发放广西艺术学校事业单位在职人员绩效工资，保障教师的基本生活水平，确保学生学习好专业技能，达到全区中等职业教育要求</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</si>
  <si>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</si>
  <si>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</si>
  <si>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</si>
  <si>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</si>
  <si>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</si>
  <si>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</si>
  <si>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</si>
  <si>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</si>
  <si>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</si>
  <si>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</si>
  <si>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</si>
  <si>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</si>
  <si>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</si>
  <si>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</si>
  <si>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广西艺术学校事业单位在职人员绩效工资发放教师人数</t>
  </si>
  <si>
    <t>＝121人</t>
  </si>
  <si>
    <t>20</t>
  </si>
  <si>
    <t>123</t>
  </si>
  <si>
    <t>已全员发放</t>
  </si>
  <si>
    <t>质量指标</t>
  </si>
  <si>
    <t>广西艺术学校事业单位在职人员绩效工资发放合规情况未超过区间控高线水平</t>
  </si>
  <si>
    <t>≤45000年/元/人</t>
  </si>
  <si>
    <t>10</t>
  </si>
  <si>
    <t>49653.94</t>
  </si>
  <si>
    <t>8.97</t>
  </si>
  <si>
    <t>根据人社厅下发我单位绩效总量核定，未超过核定的控高线</t>
  </si>
  <si>
    <t>原指标值预测偏低</t>
  </si>
  <si>
    <t>时效指标</t>
  </si>
  <si>
    <t>广西艺术学校事业单位在职人员绩效工资发放完成时效</t>
  </si>
  <si>
    <t>＝2022年</t>
  </si>
  <si>
    <t>2022</t>
  </si>
  <si>
    <t>在2022年度内完成全部金额发放</t>
  </si>
  <si>
    <t>成本指标</t>
  </si>
  <si>
    <t>广西艺术学校事业单位在职人员绩效工资人均年总量</t>
  </si>
  <si>
    <t>＝45000年/元/人</t>
  </si>
  <si>
    <t>已通过2022年度绩效工资台账统计</t>
  </si>
  <si>
    <t>效益指标</t>
  </si>
  <si>
    <t>社会效益指标</t>
  </si>
  <si>
    <t>为社会提供就业岗位</t>
  </si>
  <si>
    <t>＝121个</t>
  </si>
  <si>
    <t>30</t>
  </si>
  <si>
    <t>117</t>
  </si>
  <si>
    <t>29.01</t>
  </si>
  <si>
    <t>2022年12月在职工资发放117人</t>
  </si>
  <si>
    <t>2002年在职转退休，新增人员未能及时入编</t>
  </si>
  <si>
    <t>满意度指标</t>
  </si>
  <si>
    <t>服务对象满意度</t>
  </si>
  <si>
    <t>广西艺术学校事业单位在职人员满意度</t>
  </si>
  <si>
    <t>≥80百分比</t>
  </si>
  <si>
    <t>90</t>
  </si>
  <si>
    <t>通过对教师满意度的评价，基本上都达到满意</t>
  </si>
  <si>
    <t>广西艺术学校校园网络建设项目</t>
  </si>
  <si>
    <t>450000210220934857373</t>
  </si>
  <si>
    <t>45.0</t>
  </si>
  <si>
    <t xml:space="preserve">项目立项(编制)依据:根据党的十九大精神，把教育放在改善民生和加强社会建设之首，提出要“努力办好人民满意的教育”的目标任务。根据中华人民共和国教育部2010-2020的《国家中长期教育改革和发展规划纲要的总体部署，结合《广西"十三五"文化发展规划纲要》要求,认真贯彻落实自治区文旅厅桂文办发[2001]197号《关于切实加强安全生产有关问题的紧急通知》、《自治区党委、政府关于全面实施职业教育攻坚的决定》、《面向21世纪教育振兴行动计划》、《中央财政加大实训基地的投入》、《职业教育加大投资刻不容缓》、《政府加大投资让中职强筋壮骨》、《教育部办公厅关于公布2008年认定的国家级重点中等职业学校的通知》、《自治区教育厅财政厅关于公布认定自治区示范性中等职业学校和和立项建设中等职业学校名单的通知》等文件精神,执行桂财教[2014]93号《关于全面实施中等职业免学费政策的通知》，全面扩大艺术中职教育招生规模，加快全区中等职业教育发展，推行科教兴桂战略和人才强桂战略方针,使学校达到国家级重点中等职业学校的教学要求。 项目可行性：广西艺术学校属中等职业教育，根据《广西"十三五"文化发展规划纲要》要求,认真贯彻落实《中央财政加大实训基地的投入》、《职业教育加大投资刻不容缓》、《政府加大投资让中职强筋壮骨》、《教育部办公厅关于公布2008年认定的国家级重点中等职业学校的通知》、《自治区教育厅财政厅关于公布认定自治区示范性中等职业学校和和立项建设中等职业学校名单的通知》等文件精神要求，学校需要不断完善教学各项设施，达到国家级重点中等职业学校的教学要求。 项目必要性：广西艺术学校属中等职业教育，根据桂财教[2014]93号《关于全面实施中等职业免学费政策的通知》精神，学校全面扩大美术专业招生规模，为完成教学任务、达到《中等职业学校设置标准》及国家级重点职业学校规定的要求；为了贯彻落实自治区教育厅、文旅厅的工作要求，结合学校学生管理机制，确保更好的服务学生安全，建设文明校园，实施教学监督，提升课堂效率。 </t>
  </si>
  <si>
    <t>2022年12月前完成广西艺术学校园湖、长岗校区校园网络设施项目建设</t>
  </si>
  <si>
    <t>确保广西艺术学校办公和教学条件实现信息化</t>
  </si>
  <si>
    <t>学校门禁系统改造更新设备、电教系统设备</t>
  </si>
  <si>
    <t>＝2套</t>
  </si>
  <si>
    <t>2</t>
  </si>
  <si>
    <t>民族大楼门禁系统的安装增强了办公环境的安全性，电教设备的引进提升了教学效果。</t>
  </si>
  <si>
    <t>广西艺术学校购置设备质量合格率</t>
  </si>
  <si>
    <t>≥95百分比</t>
  </si>
  <si>
    <t>95</t>
  </si>
  <si>
    <t>设备已安装验收合格。</t>
  </si>
  <si>
    <t>广西艺术学校设备购置的政府采购流程完成时限</t>
  </si>
  <si>
    <t>≤8月份</t>
  </si>
  <si>
    <t>8</t>
  </si>
  <si>
    <t>广西艺术学校校园网络建设项目总成本</t>
  </si>
  <si>
    <t>＝450000元</t>
  </si>
  <si>
    <t>450000</t>
  </si>
  <si>
    <t>民族大楼门禁系统的安装增强了办公环境的安全性，电教设备的引进提升了教学效果,设备已安装验收合格。</t>
  </si>
  <si>
    <t>对广西艺术学校办公和学习环境的改善或提升程度</t>
  </si>
  <si>
    <t>明显</t>
  </si>
  <si>
    <t>达成预期指标</t>
  </si>
  <si>
    <t>广西艺术学校师生满意度</t>
  </si>
  <si>
    <t>≥90百分比</t>
  </si>
  <si>
    <t>85</t>
  </si>
  <si>
    <t>9.44</t>
  </si>
  <si>
    <t>门禁系统需要录入个人信息，部分学生进门</t>
  </si>
  <si>
    <t>广西艺术学校残疾人保障金专项经费项目</t>
  </si>
  <si>
    <t>450000210220937974986</t>
  </si>
  <si>
    <t>5.0</t>
  </si>
  <si>
    <t xml:space="preserve">项目立项(编制)依据:随着社会的发展进步，残疾人问题日益受到社会的普遍关注。残疾人劳动就业，是解决残疾人问题的根本出路。我国《中华人民共和国宪法》、《中华人民共和国劳动法》、《中华人民共和国残疾人保障法》等都规定了国家和社会有责任和义务帮助残疾人就业。《中共中央国务院关于促进残疾人事业发展的意见》，要求“认真贯彻促进残疾人就业的法律法规和政策措施，保障残疾人平等就业的机会和权利”。根据自治区财政厅、地方税务局、残疾人联合会《关于印发广西壮族自治区残疾人保障金征收使用管理办法的通知》（桂财税[2016]47号）规定，广西艺术学校安排一位残疾人在学校实现就业。 项目可行性：广西艺术学校属中等职业教育，根据自治区财政厅、地方税务局、残疾人联合会《关于印发广西壮族自治区残疾人保障金征收使用管理办法的通知》（桂财税〔2016﹞47号）规定，积极安排残疾人实现就业。 项目必要性：残疾人同样是重要的生产力，也是物质文明和精神文明的创造者，按比例安排残疾人就业，是我国吸取发达国家先进经验、针对残疾人就业难所采取的一项战略性措施。学校有一位残疾人，做好安排残疾人就业工作，解决好残疾人的就业问题，关系着残疾人家庭的幸福，关系着社会的稳定，关系着经济建设和社会进步。 </t>
  </si>
  <si>
    <t>为保障学校残疾人职工顺利实现就业，按残疾人保障金计算公式，2022年计划安排残疾人保障金5万元</t>
  </si>
  <si>
    <t>确保广西艺术学校履行帮助残疾人就业的义务</t>
  </si>
  <si>
    <t>广西艺术学校聘用残疾人职工</t>
  </si>
  <si>
    <t>＝1人</t>
  </si>
  <si>
    <t>17</t>
  </si>
  <si>
    <t>我校聘用2名残疾人（梁玉顺、何海铭），从事图书馆管理员以及安保工作。</t>
  </si>
  <si>
    <t>预计指标值偏低</t>
  </si>
  <si>
    <t>广西艺术学校按时足额缴纳残保金</t>
  </si>
  <si>
    <t>按时足额</t>
  </si>
  <si>
    <t>2022年</t>
  </si>
  <si>
    <t>我校聘用2名残疾人，从事图书馆管理员以及安保工作。</t>
  </si>
  <si>
    <t>＝50000元</t>
  </si>
  <si>
    <t>50000</t>
  </si>
  <si>
    <t>广西艺术学校履行帮助残疾人就业的义务效果</t>
  </si>
  <si>
    <t>良好</t>
  </si>
  <si>
    <t>广西艺术学校履行帮助残疾人就业的义务满意度</t>
  </si>
  <si>
    <t>80</t>
  </si>
  <si>
    <t>广西艺术学校物业管理项目</t>
  </si>
  <si>
    <t>450000210220954212871</t>
  </si>
  <si>
    <t>67.0</t>
  </si>
  <si>
    <t>63.0</t>
  </si>
  <si>
    <t>40.0</t>
  </si>
  <si>
    <t>63.49</t>
  </si>
  <si>
    <t xml:space="preserve">立项依据:根据党的十九大精神，把教育放在改善民生和加强社会建设之首，提出要“努力办好人民满意的教育”的目标任务。根据2022年修订的《中华人民共和国职业教育法》，文化和旅游部、教育部关于印发《关于促进新时代文化艺术职业教育高质量发展的指导意见》的通知(文旅科教发〔2022〕48号),执行《关于全面实施中等职业免学费政策的通知》(桂财教〔2014〕93号)，全面扩大艺术中职教育招生规模，加快全区中等职业教育发展，推行科教兴桂战略和人才强桂战略方针,使学校达到新时代文化艺术职业教育高质量发展的要求。 必要性：广西艺术学校属中等职业教育，为全面扩大艺术中职教育招生规模，加快全区中等职业教育发展，推行科教兴桂战略和人才强桂战略方针,使学校达到国家级重点中等职业学校的教学要求,校园物业管理服务是保障校园良好秩序和改善学习环境的必要性项目。 </t>
  </si>
  <si>
    <t>根据广西艺术学校物业招标采购需求计划，2023年计划使用130万元用于物业管理费支出</t>
  </si>
  <si>
    <t>确保广西艺术学校办公和学习环境得到改善或提升</t>
  </si>
  <si>
    <t>广西艺术学校物业服务面积</t>
  </si>
  <si>
    <t>＝34000平方米</t>
  </si>
  <si>
    <t>34000</t>
  </si>
  <si>
    <t>学校建筑面积约4万平方米。此次采购项目服务区域为学校园湖校区办公区、教学区、宿舍区、学生宿舍楼、公共区域、实训基地、剧场、图书馆楼、德艺楼、小星星食苑楼等，服务项目包括校园封闭式学生管理、教学场地管理、安保、消防、保洁、零星维修服务等项目。</t>
  </si>
  <si>
    <t>广西艺术学校楼房管理及公共设施养护完好率</t>
  </si>
  <si>
    <t>群安优物业在落实疫情防控措施、校园公共区域绿化保洁、办公场所办公设施维修维护等方面及时到位，保障了学校办公和学习环境优良的舒适度。</t>
  </si>
  <si>
    <t>物业服务完成及时率</t>
  </si>
  <si>
    <t>广西艺术学校物业管理项目总成本</t>
  </si>
  <si>
    <t>＝1300000元</t>
  </si>
  <si>
    <t>1070000</t>
  </si>
  <si>
    <t>8.23</t>
  </si>
  <si>
    <t>此次采购项目服务区域为学校园湖校区办公区、教学区、宿舍区、学生宿舍楼、公共区域、实训基地、剧场、图书馆楼、德艺楼、小星星食苑楼等，服务项目包括校园封闭式学生管理、教学场地管理、安保、消防、保洁、零星维修服务等项目。</t>
  </si>
  <si>
    <t>预测指标值偏高</t>
  </si>
  <si>
    <t>广西艺术学校物业服务投诉率</t>
  </si>
  <si>
    <t>≤10百分比</t>
  </si>
  <si>
    <t>群安优物业在落实疫情防控措施、校园公共区域绿化保洁、办公场所办公设施维修维护等方面及时到位，无不良投诉情况。</t>
  </si>
  <si>
    <t>广西艺术学校招生及传承教育项目</t>
  </si>
  <si>
    <t>450000210220962815765</t>
  </si>
  <si>
    <t>45.69</t>
  </si>
  <si>
    <t>10.0</t>
  </si>
  <si>
    <t>立项依据:根据党的十九大精神，把教育放在改善民生和加强社会建设之首，提出要“努力办好人民满意的教育”的目标任务。根据2022年修订的《中华人民共和国职业教育法》，文化和旅游部、教育部关于印发《关于促进新时代文化艺术职业教育高质量发展的指导意见》的通知(文旅科教发〔2022〕48号),自治区招生考试委员会办公室《关于做好2022年全区高职高专院校招生宣传“大篷车”活动的通知》（桂招考委办〔2022〕10号）,自治区教育厅办公室转发《关于做好2021年中等职业学校招生工作的通知》（桂教办〔2021〕218号），执行《关于全面实施中等职业免学费政策的通知》(桂财教〔2014〕93号)，全面扩大艺术中职教育招生规模，加快全区中等职业教育发展，推行科教兴桂战略和人才强桂战略方针,使学校达到新时代文化艺术职业教育高质量发展的要求。 必要性：广西艺术学校属中等职业教育，经自治区教育厅批准,计划2023年的招收新生500名,根据国家教育部和广西教育厅的有关规定,学校属于提前招生、独立组织专业文化课考试、独立建立考生录取档案的普通中等职业学校，由于目前中职教育学历层次低，出现招生瓶颈状态，加大了中职学校的招生难度，因此学校需要各种媒体广告宣传、招生简章印刷、招生人员外出差旅费、招生人员补贴等经费保障，确保学校顺利完成2023年的招生任务。</t>
  </si>
  <si>
    <t>2023年共计需要招生及传承教育经费454.09万元</t>
  </si>
  <si>
    <t>确保广西艺术学校招生及传承教育工作顺利开展</t>
  </si>
  <si>
    <t>广西艺术学校预计招收新生</t>
  </si>
  <si>
    <t>≥500人</t>
  </si>
  <si>
    <t>390</t>
  </si>
  <si>
    <t>15.6</t>
  </si>
  <si>
    <t>2022年度我校下设的杂技等7个专业学科招收新生390人</t>
  </si>
  <si>
    <t>因疫情影响，实际招生人数未达到预计人数。</t>
  </si>
  <si>
    <t>广西艺术学校新生辍学率</t>
  </si>
  <si>
    <t>≤5百分比</t>
  </si>
  <si>
    <t>4.8</t>
  </si>
  <si>
    <t>2022年招收新生390人，因各种因素辍学退休人数是18人。</t>
  </si>
  <si>
    <t>2022年全年</t>
  </si>
  <si>
    <t>2022年招生工作已在2022年度完成。</t>
  </si>
  <si>
    <t>广西艺术学校招生及传承教育项目总成本</t>
  </si>
  <si>
    <t>＝556900元</t>
  </si>
  <si>
    <t>456900</t>
  </si>
  <si>
    <t>8.2</t>
  </si>
  <si>
    <t>因疫情原因，一些招生宣传活动不能外出进行，很大程度影响了本年度的招生工作，导致招生人数偏低的一个重要原因。</t>
  </si>
  <si>
    <t>因疫情原因，一些外出招生宣传活动不能顺利进行，对招生工作产生了较大影响。</t>
  </si>
  <si>
    <t>广西艺术学校毕业学生就业率</t>
  </si>
  <si>
    <t>36.3</t>
  </si>
  <si>
    <t>11.46</t>
  </si>
  <si>
    <t>2022年7月我校毕业人数是202人。毕业生人数202人，升学人数67人（本科4人，大专63人），直接就业7人，待就业71人，不就业拟升学（复读）56人，灵活就业1人。就业率（升学+就业）36.3%</t>
  </si>
  <si>
    <t>因疫情原因，对文艺娱乐行业有较大影响，造成行业人才需求的锐减，就业率明显下降。</t>
  </si>
  <si>
    <t>广西艺术学校学生及家长满意度</t>
  </si>
  <si>
    <t>79</t>
  </si>
  <si>
    <t>9.88</t>
  </si>
  <si>
    <t>脱贫攻坚(乡村振兴)工作经费</t>
  </si>
  <si>
    <t>450000210420900011484</t>
  </si>
  <si>
    <t>6.5</t>
  </si>
  <si>
    <t>6.2459</t>
  </si>
  <si>
    <t>96.09</t>
  </si>
  <si>
    <t xml:space="preserve">项目立项(编制)依据: 根据党的十九大精神，为贯彻落实中央组、中央农村工作领导小组办公室、国务院扶贫办印发的《关于做好选派机关优秀干部到村任第一书记工作的通知》（组通字[2015]24号）精神和有关要求，认真执行自治区组织部、财政厅、扶贫办印发的《关于安排贫困村党组织第一书记驻村专项工作经费和帮扶经费的通知》（桂组通字[2017]26号）的要求，切实为贫困村党组织第一书记驻村工作提供支持和帮扶，现把脱贫攻坚（乡村振兴）工作经费纳入预算。 项目可行性：根据党的十九大精神，为贯彻落实中央组、中央农村工作领导小组办公室、国务院扶贫办印发的《关于做好选派机关优秀干部到村任第一书记工作的通知》（组通字[2015]24号）精神和有关要求，认真执行自治区组织部、财政厅、扶贫办印发的《关于安排贫困村党组织第一书记驻村专项工作经费和帮扶经费的通知》（桂组通字[2017]26号）的要求，切实为贫困村党组织第一书记驻村工作提供支持和帮扶，现把脱贫攻坚（乡村振兴）工作经费纳入预算。 项目必要性：按自治区党委和自治区文化厅的要求，以实现学校定点联系的贫困村脱贫为目标，以增加贫困村村集体收入和贫困户家庭收入为核心，坚持开放扶贫方针，按照“精准识别、精准帮扶、精准管理”的原则，瞄准锁定贫困村、贫困户，深入分析致贫原因，逐户制定帮扶措施，调动全校的力量予以扶持，做到扶真贫、真扶贫，着力改善贫困群众的生产生活条件，提高贫困人口的自我发展能力，确保完成“十三五”期间定点扶贫村的脱贫攻坚任务。 </t>
  </si>
  <si>
    <t>2022年脱贫攻坚（乡村振兴）工作经费的资金6.5万元用于弥补驻村书记日常办公经费支出。</t>
  </si>
  <si>
    <t>确保贫困村第一书记驻村工作正常开展。</t>
  </si>
  <si>
    <t>广西艺术学校派出1名贫困村第一书记</t>
  </si>
  <si>
    <t>1</t>
  </si>
  <si>
    <t>潘长青同志在思想上能认真学习领会习近平新时代中国特色社会主义思想；在工作上作风扎实、严以待己，在工作岗位上，能维护大局，团结同志，以诚待人，无私奉献，注重廉洁自律；在精准扶贫工作上他不畏困难，积极奉献：2017年参加自治区扶贫核验工作；2020年主动向单位领导请求任驻村第一书记。驻村期间创办村企开发农产品、为空置的养殖场引入贺州三彦种养社合作养殖白鸽、鹧鸪；打包出租村旅游民宿等。积极为帮扶村脱贫致富找方法抓落实，并卓有成效。</t>
  </si>
  <si>
    <t>贫困村第一书记工作质量</t>
  </si>
  <si>
    <t>为防范因疫情返贫和变贫现象发生，对贫困户进行动态排查和有效监控，通过纳入低保户，发展产业等措施，有效防止出现返贫变贫，其中两户通过发展产业享受产业奖补。经努力，2020年实现阳朔村贫困户全面清零。2020年组织完成村道路拓宽、戏台加建和新建太阳能路灯、九曲河桥重建、建设深水井等工程。通过各方面努力，村集体收入12.83万，比2019年10.86万元增加20%，预计年底收入突破15万元。并实现阳朔村贫困户全面清零。</t>
  </si>
  <si>
    <t>贫困村脱贫攻坚工作完成时间</t>
  </si>
  <si>
    <t>≤12月份</t>
  </si>
  <si>
    <t>12</t>
  </si>
  <si>
    <t>为防范因疫情返贫和变贫现象发生，对贫困户进行动态排查和有效监控，通过纳入低保户，发展产业等措施，有效防止出现返贫变贫，其中两户通过发展产业享受产业奖补。经努力，2020年实现阳朔村贫困户全面清零。</t>
  </si>
  <si>
    <t>脱贫攻坚（乡村振兴）工作经费总成本</t>
  </si>
  <si>
    <t>＝65000元</t>
  </si>
  <si>
    <t>62458.91</t>
  </si>
  <si>
    <t>9.61</t>
  </si>
  <si>
    <t>工作经费主要用于开展走访监测工作，开展入户走访慰问贫困户，考察调研及日常办公费用开支。</t>
  </si>
  <si>
    <t>预测的指标值偏高</t>
  </si>
  <si>
    <t>贫困村脱贫攻坚及乡村振兴工作效果</t>
  </si>
  <si>
    <t>潘长青同志与驻村队员、村委干部经过深入调查研究，利用区文化和旅游厅投入的 25 万元产业扶持资金，投入村建档立卡贫困户脱贫致富带头人联合创办的村办企业，开发阳朔村特色农产品种植加工和商店销售项目，发展阳朔村的集体经济产业，开发桑葚、布福娜等特色农商品种植、加工、销售，取得良好效益。 克服新冠疫情的不利影响，为阳朔村因疫情搁浅的生态养殖场竹鼠项目、村旅游民宿寻找新的合作对象和发展方向，积极联系粤桂帮扶办， 2020 年养殖场引入贺州三彦种养社合作养殖白鸽、鹧鸪，打包出租村旅游民宿，村集体产业没有因疫情收入减少， 2020 年1月至今，村集体收入 12.83 万，比 2019 年10.86万元增加20%，预计年底收入突破 15 万元。</t>
  </si>
  <si>
    <t>贫困村村民满意度</t>
  </si>
  <si>
    <t>广西艺术学校舞台艺术作品创作项目</t>
  </si>
  <si>
    <t>450000220420900016047</t>
  </si>
  <si>
    <t>38.4039</t>
  </si>
  <si>
    <t>96.01</t>
  </si>
  <si>
    <t xml:space="preserve">立项依据:根据党的十九大精神，把教育放在改善民生和加强社会建设之首，提出要“努力办好人民满意的教育”的目标任务。根据2022年修订的《中华人民共和国职业教育法》，文化和旅游部、教育部关于印发《关于促进新时代文化艺术职业教育高质量发展的指导意见》的通知(文旅科教发〔2022〕48号),执行《关于全面实施中等职业免学费政策的通知》(桂财教〔2014〕93号)，全面扩大艺术中职教育招生规模，加快全区中等职业教育发展，推行科教兴桂战略和人才强桂战略方针,使学校达到新时代文化艺术职业教育高质量发展的要求。 必要性：2023年是落实国家“十四五”规划的关键年份，繁荣发展文化事业和文化产业，提高国家软实力的需求迫在眉睫。广西艺校学校认真组织全校师生开展舞台艺术作品创作，紧紧围绕党中央及国家建设发展主题思想开展工作，舞台艺术作品创作是开展教学实践的重要工作，是检验学校教学成果的重要指标。 </t>
  </si>
  <si>
    <t>2023年上半年进行剧本创作、音乐创作、导演构思、道具制作等；下半年进行节目彩排、服装租赁、音响设备调试等。</t>
  </si>
  <si>
    <t>确保广西艺术学校完成各专业的节目修改提升。</t>
  </si>
  <si>
    <t>广西艺术学校修改提升舞蹈、杂技两个专业节目</t>
  </si>
  <si>
    <t>＝2个</t>
  </si>
  <si>
    <t>在 2022 年广西职业院校技能大赛中职组《艺术专业技能（中国舞表演》赛项比赛中，我校选派的5个作品全部获奖，荣获3个一等奖、 2个二等奖的优异成绩</t>
  </si>
  <si>
    <t>广西艺术学校舞蹈、杂技节目质量达到精品程度</t>
  </si>
  <si>
    <t>达标</t>
  </si>
  <si>
    <t>在第14届“红铜鼓”中国-东盟艺术教育成果展演活动中，我校共有8个作品荣获最佳作品奖，14个作品荣获优秀作品奖。</t>
  </si>
  <si>
    <t>广西艺术学校舞蹈、杂技节目编排完成及时率</t>
  </si>
  <si>
    <t>＝100百分比</t>
  </si>
  <si>
    <t>在第14届“红铜鼓”中国 - 东盟艺术教育成果展演活动中，我校共有8个作品荣获 最佳作品奖，14个作品荣获优秀作品奖 。</t>
  </si>
  <si>
    <t>广西艺术学校舞蹈、杂技节目创作总成本</t>
  </si>
  <si>
    <t>＝400000元</t>
  </si>
  <si>
    <t>384039</t>
  </si>
  <si>
    <t>9.6</t>
  </si>
  <si>
    <t>在第14届“红铜鼓”中国-东盟艺术教育成果展演活动中，我校共有8个作品荣获最佳作品奖，14个作品荣获 优秀作品奖 。</t>
  </si>
  <si>
    <t>由于疫情的影响，部分展演活动安排取消。</t>
  </si>
  <si>
    <t>广西艺术学校舞蹈、杂技节目效果</t>
  </si>
  <si>
    <t>在2022年自治区教育厅举办的全区职业院校“技能成才强国有我”主题教育活动中，我校取得了优异的成绩，荣获了1个一等奖，5个二等奖，25个三等奖。</t>
  </si>
  <si>
    <t>观众满意度</t>
  </si>
  <si>
    <t>我校舞蹈杂技节目在区内外大赛中屡获佳绩，为现场观众奉献了一场场视觉盛宴，获得观众认可好评。</t>
  </si>
  <si>
    <t>中央文化人才专项经费补助</t>
  </si>
  <si>
    <t>450000220420900023054</t>
  </si>
  <si>
    <t>30.0</t>
  </si>
  <si>
    <t>29.9875</t>
  </si>
  <si>
    <t>99.96</t>
  </si>
  <si>
    <t>立项依据: 根据党的十九大精神，把教育放在改善民生和加强社会建设之首，提出要“努力办好人民满意的教育”的目标任务。根据《广西壮族自治区“三区”人才支持计划文化工作者专项文化志愿者招募办法（试行）》（桂文办函〔2017〕238号），结合《西部大开发“十三五”规划广西实施方案》要求, 认真贯彻落实《广西壮族自治区文化和旅游厅办公室关于做好2019年度“三区”人才支持计划文化工作者专项实施工作的通知》（桂文旅办发〔2019〕184号）和《财政部关于提前下达2020年文化人才专项经费预算的通知》（财教〔2019〕177号），为提高学校的教学水平,使学校完全达到国家级重点中等职业学校的办学要求，现把2022年“三区”文化人才专项经费纳入预算。主要内容：2022年计划使用三区文化人才专项经费安排的资金30万元用于弥补干部培训费、差旅费,举办培训班日常办公经费、教师课时费。</t>
  </si>
  <si>
    <t>2022年计划使用三区文化人才专项经费安排的资金30万元用于弥补干部培训费、差旅费,举办培训班日常办公经费、教师课时费。</t>
  </si>
  <si>
    <t>确保广西艺术学校完成培养“三区”人才支持计划文化工作者的任务。</t>
  </si>
  <si>
    <t>广西艺术学校举办重点业务培训班</t>
  </si>
  <si>
    <t>3</t>
  </si>
  <si>
    <t>本年度完成了广西文化人才专项戏曲培训、广西文化人才专项乡村振兴声乐培训、广西文化人才专项文化志愿者培训内容</t>
  </si>
  <si>
    <t>本年度因工作需要增加1项培训内容</t>
  </si>
  <si>
    <t>广西艺术学校举办重点业务培训班质量</t>
  </si>
  <si>
    <t>广西艺术学校举办重点业务培训班完成及时率</t>
  </si>
  <si>
    <t>广西艺术学校举办重点业务培训班总成本</t>
  </si>
  <si>
    <t>＝30万元</t>
  </si>
  <si>
    <t>29.98</t>
  </si>
  <si>
    <t>9.99</t>
  </si>
  <si>
    <t>培训经费主要用于培训人员交通差旅、培训场地、培训资料、授课老师劳务等支出</t>
  </si>
  <si>
    <t>受疫情影响，培训活动规模缩减。</t>
  </si>
  <si>
    <t>广西艺术学校举办重点业务培训班效果</t>
  </si>
  <si>
    <t>培训活动增强了我校专业人才的专项技能，提升了我校教职工的授课水平和服务意识。</t>
  </si>
  <si>
    <t>培训班学员满意度</t>
  </si>
  <si>
    <t>现代职业教育质量提升计划</t>
  </si>
  <si>
    <t>450000220420900023058</t>
  </si>
  <si>
    <t>300.0</t>
  </si>
  <si>
    <t>213.4276</t>
  </si>
  <si>
    <t>71.14</t>
  </si>
  <si>
    <t xml:space="preserve">立项依据: 党的二十大提出，要把教育放在改善民生和加强社会建设之首，“努力办好人民满意的教育”。同时，贯彻落实全国职业教育大会精神，落实中共中央办公厅、国务院办公厅印发的《关于推动现代职业教育高质量发展的意见》《“十四五”文化和旅游发展规划》《国家职业教育改革实施方案》，以及2022年修订的《中华人民共和国职业教育法》、文化和旅游部、教育部关于印发《关于促进新时代文化艺术职业教育高质量发展的指导意见》要求,根据《关于提前下达2023现代职业教育质量提升计划资金预算的通知》（财教〔2022〕206号）全面提升现代职业教育质量，促进学校新时代文化艺术职业教育高质量发展。 必要性：广西艺术学校属中等职业教育院校，为实现新时代教学改革的目标，要学习宣传党的二十大精神，实现文化艺术职业院校与文化旅游企事业单位开展深度合作，加强实习实训基地建设，深化教师教材教法改革，全面贯彻落实党中央关于乡村振兴的全面部署，组织学生实习实训和演出实践。学校亟需提升戏曲、杂技、舞蹈、音乐4个示范专业的建设，一是急需建设安全和谐的校园环境，二是急需实现文化艺术职业教育发展，三是急需全面扩大艺术中职教育招生规模，加快全区中等职业教育发展，推行科教兴桂战略和人才强桂战略方针。 </t>
  </si>
  <si>
    <t>2023年12月之前完成①购买3块用于教学及宣传的LED屏幕共计220万元。②校园太阳能路灯改造20万元。③校园美术展厅改造40万元。④教师培训经费25万元。⑤购买办公OA系统30万元。⑥购买柜式空调5万元。⑦加装民族文化艺术大楼电梯1台60万元。⑧学校综合楼改造搬迁56.57万元。⑨艺术节目创作提升30万元。⑩多媒体教学设备购置30万元。⑪非物质文化遗产展厅维修15万元。⑫排练场维修55万元。</t>
  </si>
  <si>
    <t>确保广西艺术学校学生宿舍、专业教室、教学实训基地、办公区域及公共设施等正常使用。</t>
  </si>
  <si>
    <t>维修学生宿舍</t>
  </si>
  <si>
    <t>＝2栋</t>
  </si>
  <si>
    <t>5</t>
  </si>
  <si>
    <t>恰逢2022年年底的全国疫情突变和临近春节，施工方因大部分工人感染新冠及提前回乡过年无法正常施工，因此项目只能往后延至 2023 年春节后再继续推进。</t>
  </si>
  <si>
    <t>由于受疫情防控影响，使得学校满天星综合楼改造搬迁项目工程招标 等各方面工作一直未能如期推进，直到下半年才能逐步开展工作，资金使用被迫滞后</t>
  </si>
  <si>
    <t>维修专业教室</t>
  </si>
  <si>
    <t>＝8间</t>
  </si>
  <si>
    <t>项目已完工验收。</t>
  </si>
  <si>
    <t>维修教学实训基地</t>
  </si>
  <si>
    <t>购买教学仪器</t>
  </si>
  <si>
    <t>＝1批</t>
  </si>
  <si>
    <t>广西艺术学校学生宿舍、专业教室、教学实训基地及公共设施的验收标准</t>
  </si>
  <si>
    <t>合格</t>
  </si>
  <si>
    <t>部分达成预期指标并具有一定效果</t>
  </si>
  <si>
    <t>7</t>
  </si>
  <si>
    <t>除维修宿舍项目未能在本年度完工，其它项目均已完工验收。</t>
  </si>
  <si>
    <t>维修学生宿舍项目由于受疫情防控影响，使得学校满天星综合楼改造搬迁项目工程招标等各方面工作一直未能如期推进，直到下半年才能逐步开展工作，资金使用被迫滞后</t>
  </si>
  <si>
    <t>广西艺术学校维修项目按合同完成率</t>
  </si>
  <si>
    <t>75</t>
  </si>
  <si>
    <t>7.5</t>
  </si>
  <si>
    <t>宿舍、教室、实训基地维修费</t>
  </si>
  <si>
    <t>≤312万元</t>
  </si>
  <si>
    <t>213.43</t>
  </si>
  <si>
    <t>维修学生宿舍项目由于受疫情防控影响，使得学校满天星综合楼改造搬迁项目工程 招标 等各方面工作一直未能如期推进，直到下半年才能逐步开展工作，资金使用被迫滞后</t>
  </si>
  <si>
    <t>广西艺术学校学生正常开展教学活动率</t>
  </si>
  <si>
    <t>2022年教学课时制定任务量为84000课时，全年完成教学课时83060课时，完成率为98.88%。</t>
  </si>
  <si>
    <t>教师及学生满意度</t>
  </si>
  <si>
    <t>教学硬件设施设备的维修改造及采购很大程度上改善了教学条件，提升了教学效果。</t>
  </si>
  <si>
    <t>中等职业教育国家及自治区奖助学金</t>
  </si>
  <si>
    <t>450000220420900023064</t>
  </si>
  <si>
    <t>24.95</t>
  </si>
  <si>
    <t>23.24</t>
  </si>
  <si>
    <t>48.19</t>
  </si>
  <si>
    <t>15.72</t>
  </si>
  <si>
    <t>32.62</t>
  </si>
  <si>
    <t>10.89</t>
  </si>
  <si>
    <t>6.09</t>
  </si>
  <si>
    <t>16.98</t>
  </si>
  <si>
    <t>立项依据: 根据《广西壮族自治区财政厅关于追加2022年中等职业教育国家奖助学金、免学费补助资金预算的函》（桂财教函〔2022〕87号）、《广西壮族自治区财政厅关于追加2022年自治区人民政府中等职业教育奖学金和家庭经济困难大学新生入学资助资金的函》（桂财教函〔2022〕174号）、财政厅教科文处《关于将自治区本级相关教育经费（第一批）编入区直有关部门2023年部门预算的通知》等文件精神。</t>
  </si>
  <si>
    <t>2023年12月前完成自治区人民政府中等职业教育奖学金、中等职业教育国家助学金、家庭经济困难大学新生入学补助的发放。</t>
  </si>
  <si>
    <t>确保广西艺术学校完成中等职业教育学生资助任务。</t>
  </si>
  <si>
    <t>广西艺术学校资助学生人数</t>
  </si>
  <si>
    <t>≥200人</t>
  </si>
  <si>
    <t>310</t>
  </si>
  <si>
    <t>根据桂财规〔2019〕3号，《广西壮族自治区财政厅等五部门关于印发广西壮族自治区学生资助资金管理办法的通知》及桂财教函〔2022〕174号《广西壮族自治区财政厅关于追加2022年自治区人民政府中等职业教育奖学金和家庭经济困难大学新生入学资助资金的函》的要求，经学生本人申请、班级推荐、 学校学生资助工作领导小组对国家助学金申请材料进行审核和公示</t>
  </si>
  <si>
    <t>预测值保守预估，数值偏低</t>
  </si>
  <si>
    <t>奖助学金发放及时率</t>
  </si>
  <si>
    <t>经学生本人申请、班级推荐、 学校学生资助工作领导小组对国家助学金申请材料进行审核和公示后及时发放</t>
  </si>
  <si>
    <t>完成年份</t>
  </si>
  <si>
    <t>当年完成相关奖助学金的发放</t>
  </si>
  <si>
    <t>广西艺术学校奖助学金</t>
  </si>
  <si>
    <t>＝35.84万元</t>
  </si>
  <si>
    <t>32.70</t>
  </si>
  <si>
    <t>9.12</t>
  </si>
  <si>
    <t>预计指标值标准偏高</t>
  </si>
  <si>
    <t>受资助学生人数</t>
  </si>
  <si>
    <t>27</t>
  </si>
  <si>
    <t>根据桂财规〔2019〕3号，《广西壮族自治区财政厅等五部门关于印发广西壮族自治区学生资助资金管理办法的通知》及桂财教函〔2022〕174号《广西壮族自治区财政厅关于追加2022年自治区人民政府中等职业教育奖学金和家庭经济困难大学新生入学资助资金的函》的要求，经学生本人申请、班级推荐、学校学生资助工作领导小组对国家助学金申请材料进行审核和公示</t>
  </si>
  <si>
    <t>受资助学生满意度</t>
  </si>
  <si>
    <t>根据相关文件规定足额发放给符合发放条件的资助生，受助学生基本满意</t>
  </si>
  <si>
    <t>现代职业教育发展专项资金</t>
  </si>
  <si>
    <t>450000220420900024766</t>
  </si>
  <si>
    <t>12.0</t>
  </si>
  <si>
    <t>5.021</t>
  </si>
  <si>
    <t>41.84</t>
  </si>
  <si>
    <t xml:space="preserve">立项依据:根据党的十九大精神，把教育放在改善民生和加强社会建设之首，提出要“努力办好人民满意的教育”的目标任务。根据《提前下达现代职业教育质量提升计划》（财教[2020]176号），全面扩大艺术中职教育招生规模，加快全区中等职业教育发展，推行科教兴桂战略和人才强桂战略方针,使学校完全达到国家级重点中等职业学校的教学要求。 可行性：广西艺术学校属中等职业教育，根据结合《西部大开发“十三五”规划广西实施方案》要求,认真贯彻落实《中央财政加大实训基地的投入》、《职业教育加大投资刻不容缓》、《政府加大投资让中职强筋壮骨》、《教育部办公厅关于公布2008年认定的国家级重点中等职业学校的通知》、《自治区教育厅财政厅关于公布认定自治区示范性中等职业学校和和立项建设中等职业学校名单的通知》等文件精神要求，学校需要不断完善教学各项设施，达到国家级重点中等职业学校的教学要求。 必要性：广西艺术学校属中等职业教育，根据专业的特殊性及学生年龄结构，学校学生宿舍、专业教室、教学实训基地及公共设施场地等存在使用频率较高，受损程度较大的安全隐患，为确保在校学生安全正常顺利地学习生活，2022年必须对校园内专业教室进行全面检修。 </t>
  </si>
  <si>
    <t>2022年暑假期间对校园专业教室进行全面检修。</t>
  </si>
  <si>
    <t>确保广西艺术学校专业教室正常使用。</t>
  </si>
  <si>
    <t>＝1间</t>
  </si>
  <si>
    <t>根据广西艺术学校2022《中等职业学校办学条件达标项目建设方案》及教学急需，学校对播音主持实训室进行修缮，项目于2022年底完工并验收合格。</t>
  </si>
  <si>
    <t>教室维修费</t>
  </si>
  <si>
    <t>≤12万元</t>
  </si>
  <si>
    <t>5.02</t>
  </si>
  <si>
    <t>98.88</t>
  </si>
  <si>
    <t>我校2022年度制定的教学课时任务是84000课时，实际完成83060课时，完成率98.88%。</t>
  </si>
  <si>
    <t>学校对播音主持实训室进行修缮，项目完工验收合格后，提升了播音主持教学效果，得到师生认可与好评。</t>
  </si>
  <si>
    <t>广西艺术学校校园维修改造项目</t>
  </si>
  <si>
    <t>450000220420900026407</t>
  </si>
  <si>
    <t>197.53</t>
  </si>
  <si>
    <t>159.067</t>
  </si>
  <si>
    <t>80.53</t>
  </si>
  <si>
    <t xml:space="preserve">立项依据:根据党的十九大精神，把教育放在改善民生和加强社会建设之首，提出要“努力办好人民满意的教育”的目标任务。根据《提前下达现代职业教育质量提升计划》（财教[2020]176号），全面扩大艺术中职教育招生规模，加快全区中等职业教育发展，推行科教兴桂战略和人才强桂战略方针,使学校完全达到国家级重点中等职业学校的教学要求。 可行性：广西艺术学校属中等职业教育，根据结合《西部大开发“十三五”规划广西实施方案》要求,认真贯彻落实《中央财政加大实训基地的投入》、《职业教育加大投资刻不容缓》、《政府加大投资让中职强筋壮骨》、《教育部办公厅关于公布2008年认定的国家级重点中等职业学校的通知》、《自治区教育厅财政厅关于公布认定自治区示范性中等职业学校和和立项建设中等职业学校名单的通知》等文件精神要求，学校需要不断完善教学各项设施，达到国家级重点中等职业学校的教学要求。 必要性：广西艺术学校属中等职业教育，根据专业的特殊性及学生年龄结构，学校校园公共区域及桂花剧场存在使用频率较高，受损程度较大的安全隐患，为确保在校学生安全正常顺利地学习生活，2022年必须对校园公共区域及桂花剧场进行全面维修改造。 </t>
  </si>
  <si>
    <t>2022年完成校园公共区域及桂花剧场的全面维修改造。</t>
  </si>
  <si>
    <t>确保校园公共区域及桂花剧场正常使用。</t>
  </si>
  <si>
    <t>维修校园公共区域</t>
  </si>
  <si>
    <t>＝1个</t>
  </si>
  <si>
    <t>广西艺术学校校园公共区域维修改造拆除、装饰、安装、园林等工程，已于2022年前完工验收。</t>
  </si>
  <si>
    <t>维修桂花剧场</t>
  </si>
  <si>
    <t>广西艺术学校桂花剧场拆除、装饰、安装、通风空调等工程，已于2022年前完工验收。</t>
  </si>
  <si>
    <t>校园公共区域及桂花剧场的验收标准</t>
  </si>
  <si>
    <t>工程项目已于2022年前完成竣工验收，项目验收结果合格</t>
  </si>
  <si>
    <t>维修改造项目按合同完成率</t>
  </si>
  <si>
    <t>校园公共区域及桂花剧场维修改造工程已于2022年前完成竣工验收，2022年经广西新时代会计师事务所对工程造价结算审定后，完成了工程尾款的支付。</t>
  </si>
  <si>
    <t>虽完成全部工程款支付，但未能按合同规定进度支付工程款</t>
  </si>
  <si>
    <t>校园公共区域及桂花剧场维修改造费</t>
  </si>
  <si>
    <t>≤197.53万元</t>
  </si>
  <si>
    <t>159.07</t>
  </si>
  <si>
    <t>校园公共区域及桂花剧场维修改造工程已于2022年前完成竣工验收，经广西新时代会计师事务所对工程造价结算审定后，完成了工程尾款的支付。</t>
  </si>
  <si>
    <t xml:space="preserve">学校学生正常开展教学活动率 </t>
  </si>
  <si>
    <t>≥85百分比</t>
  </si>
  <si>
    <t>校园公共区域和桂花剧场维修改造工程的完成，大大改善了学校教学以及展示教学成果的硬件设施，为在校师生创造了更舒适的学习生活环境，得到师生们的好评。</t>
  </si>
  <si>
    <t>自治区优秀教师奖励经费</t>
  </si>
  <si>
    <t>450000220420900031542</t>
  </si>
  <si>
    <t>1.0</t>
  </si>
  <si>
    <t>2022年12月发放完毕</t>
  </si>
  <si>
    <t>2022年12月之前按时足额发放。</t>
  </si>
  <si>
    <t>奖金</t>
  </si>
  <si>
    <t>＝10000元</t>
  </si>
  <si>
    <t>10000</t>
  </si>
  <si>
    <t>我校叶宁老师荣获自治区教学名师，依据桂财教函〔2022〕241号文件，给与叶宁老师10000元奖励金</t>
  </si>
  <si>
    <t>我校叶宁老师荣获自治区教学名师，依据桂财教函〔2022〕241号文件，给与叶宁老师10001元奖励金</t>
  </si>
  <si>
    <t>我校叶宁老师荣获自治区教学名师，依据桂财教函〔2022〕241号文件，2022年12月22日给与叶宁老师10000元奖励金</t>
  </si>
  <si>
    <t>我校叶宁老师荣获自治区教学名师，依据桂财教函〔2022〕241号文件，2022年12月22日给与叶宁老师10001元奖励金</t>
  </si>
  <si>
    <t>2022年12月</t>
  </si>
  <si>
    <t>≤12月</t>
  </si>
  <si>
    <t>金额</t>
  </si>
  <si>
    <t>学生对优秀教师的评价</t>
  </si>
  <si>
    <t>满意</t>
  </si>
  <si>
    <t>我校杂技专业教师叶宁老师荣获广西2022年“广西教学名师”荣誉称号。“教学名师”是教师至高无上的荣誉，2022年“广西教学名师”在全区教育领域仅有100个评选名额，叶宁老师是我校第一位获此殊荣的教师</t>
  </si>
  <si>
    <t>我校杂技专业教师叶宁老师荣获广西2022年“广西教学名师”荣誉称号。“教学名师”是教师至高无上的荣誉，2022年“广西教学名师”在全区教育领域仅有101个评选名额，叶宁老师是我校第一位获此殊荣的教师</t>
  </si>
  <si>
    <t>教师满意度</t>
  </si>
  <si>
    <t>≥95%</t>
  </si>
  <si>
    <t>我校杂技专业教师 叶宁老师 荣获广西 2022 年“ 广西教学名师 ”荣誉称号。“教学名师”是教师至高无上的荣誉， 2022年“广西教学名师”在全区教育领域仅有100个评选名额，叶宁老师是我校第一位获此殊荣的教师</t>
  </si>
  <si>
    <t>我校杂技专业教师 叶宁老师 荣获广西 2022 年“ 广西教学名师 ”荣誉称号。“教学名师”是教师至高无上的荣誉， 2022 年“广西教学名师”在全区教育领域仅有101个评选名额，叶宁老师是我校第一位获此殊荣的教师</t>
  </si>
  <si>
    <t>中等职业学校免学费补助资金</t>
  </si>
  <si>
    <t>450000220920900011261</t>
  </si>
  <si>
    <t>702.61</t>
  </si>
  <si>
    <t>175.66</t>
  </si>
  <si>
    <t>中等职业学校免学费补助资金减轻学生家庭经济负担，免学费补助经费用于弥补学校教职工绩效工资及五险一金的开支，维持学校教学工作的正常运转。</t>
  </si>
  <si>
    <t>中等职业学校免学费补助资金于12月31日前实施完毕。</t>
  </si>
  <si>
    <t>中等职业学校免学费补助资金减轻学生家庭经济负担。</t>
  </si>
  <si>
    <t>符合条件的应助受助学生比例</t>
  </si>
  <si>
    <t>根据桂财规【 2019 】 3 号，《广西壮族自治区财政厅等五部门关于印发广西壮族自治区学生资助资金管理办法的通知》及桂财教函〔2022〕174 号《广西壮族自治区财政厅关于追加 2022 年自治区人民政府中等职业教育奖学金和家庭经济困难大学新生入学资助资金的函》的要求，经学生本人申请、班级推荐、 学校学生资助工作领导小组对国家助学金申请材料进行审核和公示</t>
  </si>
  <si>
    <t>预测指标值人数偏低</t>
  </si>
  <si>
    <t>受助对象合规率</t>
  </si>
  <si>
    <t>资金使用时间</t>
  </si>
  <si>
    <t>12月31日前</t>
  </si>
  <si>
    <t>产出成本</t>
  </si>
  <si>
    <t>≤878.27万元</t>
  </si>
  <si>
    <t>878.27</t>
  </si>
  <si>
    <t>支付2022年春季学期国家助学金150人，支付132人秋季国家助学金，支付2人2022年秋季国家奖学金，支付20人2022年自治区奖学金</t>
  </si>
  <si>
    <t>减轻学生家庭经济负担</t>
  </si>
  <si>
    <t>减轻</t>
  </si>
  <si>
    <t>给经济困难学生家庭减免学费缓解了部分贫困生的经济压力，让受助学生更能全身心地投入到学业中来。</t>
  </si>
  <si>
    <t>学生和家长满意度</t>
  </si>
  <si>
    <t>第14届“红铜鼓”中国——东盟艺术教育成果展演项目</t>
  </si>
  <si>
    <t>450000220420900016051</t>
  </si>
  <si>
    <t>100.0</t>
  </si>
  <si>
    <t>99.1583</t>
  </si>
  <si>
    <t>99.16</t>
  </si>
  <si>
    <t xml:space="preserve">项目立项(编制)依据:根据党的十九大精神，把教育放在改善民生和加强社会建设之首，提出要“努力办好人民满意的教育”的目标任务。根据中华人民共和国教育部2010-2020的《国家中长期教育改革和发展规划纲要的总体部署，结合《广西"十三五"文化发展规划纲要》要求,认真贯彻落实自治区文旅厅桂文办发[2001]197号《关于切实加强安全生产有关问题的紧急通知》、《自治区党委、政府关于全面实施职业教育攻坚的决定》、《面向21世纪教育振兴行动计划》、《中央财政加大实训基地的投入》、《职业教育加大投资刻不容缓》、《政府加大投资让中职强筋壮骨》、《教育部办公厅关于公布2008年认定的国家级重点中等职业学校的通知》、《自治区教育厅财政厅关于公布认定自治区示范性中等职业学校和和立项建设中等职业学校名单的通知》等文件精神,执行桂财教[2014]93号《关于全面实施中等职业免学费政策的通知》，全面扩大艺术中职教育招生规模，加快全区中等职业教育发展，推行科教兴桂战略和人才强桂战略方针,使学校达到国家级重点中等职业学校的教学要求。 项目可行性：广西艺术学校属中等职业教育，根据《广西"十三五"文化发展规划纲要》要求,认真贯彻落实《中央财政加大实训基地的投入》、《职业教育加大投资刻不容缓》、《政府加大投资让中职强筋壮骨》、《教育部办公厅关于公布2008年认定的国家级重点中等职业学校的通知》、《自治区教育厅财政厅关于公布认定自治区示范性中等职业学校和和立项建设中等职业学校名单的通知》等文件精神要求，学校需要不断完善教学各项设施，达到国家级重点中等职业学校的教学要求。 项目必要性：贯彻落实国家共建丝绸之路经济带和21世纪海上丝绸之路的愿景与行动，深入开展多层次、宽领域的教育开放合作，搭建中国与东盟国家艺术院校校际交流平台，展示艺术职业教育创新成果，提升艺术职业教育水平，推动文化艺术人才培养，加大宣传力度，打造中国—东盟“红铜鼓”艺术品牌。 </t>
  </si>
  <si>
    <t>舞台艺术类教育成果展演、学生优秀美术作品展、艺术教育优秀论文评选、艺术教育优质课堂展示活动</t>
  </si>
  <si>
    <t>确保中国——东盟艺术教育成果展演顺利完成</t>
  </si>
  <si>
    <t>创作优秀代表作品</t>
  </si>
  <si>
    <t>≥3个</t>
  </si>
  <si>
    <t>22</t>
  </si>
  <si>
    <t>15</t>
  </si>
  <si>
    <t>我校8个作品获最佳作品奖，14个作品获优秀作品奖</t>
  </si>
  <si>
    <t>因为疫情原因，原指标值保守预计值偏低，我校师生积极参与此次展演活动，创作了不少佳作。</t>
  </si>
  <si>
    <t>中国——东盟艺术教育成果展演观众观看时长</t>
  </si>
  <si>
    <t>≥60分钟</t>
  </si>
  <si>
    <t>60</t>
  </si>
  <si>
    <t>因为疫情原因，展演活动采取网络线上展演，在红铜鼓公众号等平台进行直播重播观看。</t>
  </si>
  <si>
    <t>因为疫情原因，展示活动采用网络观看方式，故原指标无法准确评判。</t>
  </si>
  <si>
    <t>节目编排完成时间在中国——东盟艺术教育成果展开幕前</t>
  </si>
  <si>
    <t>≥1个月</t>
  </si>
  <si>
    <t>5月10前完成节目征集，6月线上展演活动启动</t>
  </si>
  <si>
    <t>“红铜鼓”中国——东盟艺术教育成果展演项目总成本</t>
  </si>
  <si>
    <t>＝1000000元</t>
  </si>
  <si>
    <t>991582.53</t>
  </si>
  <si>
    <t>9.92</t>
  </si>
  <si>
    <t>专款专用，合理安排，在保证展演活动顺利开展基础上，节约高效地使用资金。</t>
  </si>
  <si>
    <t>该项目资金支出额已达预算指标值的99%以上，本着专款专用实事求是的原则，结余资金不做他用</t>
  </si>
  <si>
    <t>中国——东盟艺术教育成果展演节目效果</t>
  </si>
  <si>
    <t>线上平台展示了舞台艺术类优秀作品 293 个、学生优秀美术作品 523 件，优质课堂展示作品 4 件，优秀艺术教育论文 36 篇</t>
  </si>
  <si>
    <t>因为疫情原因，展示活动采取了线上平台展示，让更多的观众领略“红铜鼓”艺术教育成果展演活动的魅力</t>
  </si>
  <si>
    <t>通过官方媒体专题报道，辐射全区全国乃至东盟国家，宣传覆盖人次超百万，为“红铜鼓”品牌打造了与时俱进的先河和口碑。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</si>
</sst>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0"/>
      <name val="Arial"/>
      <family val="2"/>
    </font>
    <font>
      <sz val="11"/>
      <name val="宋体"/>
      <family val="0"/>
    </font>
    <font>
      <b/>
      <sz val="18"/>
      <color indexed="8"/>
      <name val="宋体"/>
      <family val="0"/>
    </font>
    <font>
      <b/>
      <sz val="11"/>
      <name val="仿宋_GB2312"/>
      <family val="0"/>
    </font>
    <font>
      <b/>
      <sz val="11"/>
      <name val="宋体"/>
      <family val="0"/>
    </font>
    <font>
      <b/>
      <sz val="11"/>
      <color indexed="8"/>
      <name val="宋体"/>
      <family val="0"/>
    </font>
    <font>
      <sz val="11"/>
      <name val="仿宋_GB2312"/>
      <family val="0"/>
    </font>
    <font>
      <sz val="11"/>
      <color indexed="8"/>
      <name val="Calibri"/>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0" xfId="0" applyNumberFormat="1" applyFont="1" applyFill="1" applyBorder="1" applyAlignment="1" applyProtection="1">
      <alignment/>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right" vertical="center"/>
      <protection/>
    </xf>
    <xf numFmtId="0" fontId="4" fillId="0" borderId="12" xfId="0" applyFont="1" applyFill="1" applyBorder="1" applyAlignment="1" applyProtection="1">
      <alignment horizontal="right" vertical="center"/>
      <protection/>
    </xf>
    <xf numFmtId="0" fontId="1" fillId="0" borderId="13" xfId="0" applyFont="1" applyFill="1" applyBorder="1" applyAlignment="1" applyProtection="1">
      <alignment horizontal="center" vertical="center" wrapText="1"/>
      <protection/>
    </xf>
    <xf numFmtId="0" fontId="1" fillId="0" borderId="18" xfId="0" applyFont="1" applyFill="1" applyBorder="1" applyAlignment="1" applyProtection="1">
      <alignment horizontal="left" vertical="center"/>
      <protection/>
    </xf>
    <xf numFmtId="0" fontId="1" fillId="0" borderId="13" xfId="0" applyFont="1" applyFill="1" applyBorder="1" applyAlignment="1" applyProtection="1">
      <alignment vertical="center"/>
      <protection/>
    </xf>
    <xf numFmtId="0" fontId="1" fillId="0" borderId="19" xfId="0" applyFont="1" applyFill="1" applyBorder="1" applyAlignment="1" applyProtection="1">
      <alignment horizontal="left" vertical="center"/>
      <protection/>
    </xf>
    <xf numFmtId="0" fontId="5" fillId="0" borderId="13" xfId="0" applyFont="1" applyFill="1" applyBorder="1" applyAlignment="1">
      <alignment horizontal="center" vertical="center" wrapText="1"/>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center"/>
      <protection/>
    </xf>
    <xf numFmtId="0" fontId="1" fillId="0" borderId="10"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10" fontId="1" fillId="0" borderId="10" xfId="0" applyNumberFormat="1" applyFont="1" applyFill="1" applyBorder="1" applyAlignment="1" applyProtection="1">
      <alignment horizontal="center" vertical="center"/>
      <protection/>
    </xf>
    <xf numFmtId="10" fontId="1" fillId="0" borderId="12" xfId="0" applyNumberFormat="1" applyFont="1" applyFill="1" applyBorder="1" applyAlignment="1" applyProtection="1">
      <alignment horizontal="center" vertical="center"/>
      <protection/>
    </xf>
    <xf numFmtId="0" fontId="1" fillId="0" borderId="10"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14" fontId="1" fillId="0" borderId="10" xfId="0" applyNumberFormat="1" applyFont="1" applyFill="1" applyBorder="1" applyAlignment="1" applyProtection="1">
      <alignment horizontal="center" vertical="center"/>
      <protection/>
    </xf>
    <xf numFmtId="14" fontId="1" fillId="0" borderId="11" xfId="0" applyNumberFormat="1" applyFont="1" applyFill="1" applyBorder="1" applyAlignment="1" applyProtection="1">
      <alignment horizontal="center" vertical="center"/>
      <protection/>
    </xf>
    <xf numFmtId="14" fontId="1" fillId="0" borderId="12" xfId="0" applyNumberFormat="1" applyFont="1" applyFill="1" applyBorder="1" applyAlignment="1" applyProtection="1">
      <alignment horizontal="center" vertical="center"/>
      <protection/>
    </xf>
    <xf numFmtId="14" fontId="1" fillId="0" borderId="10" xfId="0" applyNumberFormat="1" applyFont="1" applyFill="1" applyBorder="1" applyAlignment="1" applyProtection="1">
      <alignment horizontal="center" vertical="center" wrapText="1"/>
      <protection/>
    </xf>
    <xf numFmtId="14" fontId="1" fillId="0" borderId="11"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176" fontId="1" fillId="0" borderId="11" xfId="0" applyNumberFormat="1" applyFont="1" applyFill="1" applyBorder="1" applyAlignment="1" applyProtection="1">
      <alignment horizontal="center" vertical="center" wrapText="1"/>
      <protection/>
    </xf>
    <xf numFmtId="0" fontId="1" fillId="0" borderId="1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xf>
    <xf numFmtId="0" fontId="1" fillId="0" borderId="19" xfId="0" applyFont="1" applyFill="1" applyBorder="1" applyAlignment="1">
      <alignment horizontal="center" vertical="center" wrapText="1"/>
    </xf>
    <xf numFmtId="0" fontId="0" fillId="0" borderId="0" xfId="0" applyBorder="1" applyAlignment="1">
      <alignment wrapText="1"/>
    </xf>
    <xf numFmtId="0" fontId="2" fillId="0" borderId="12" xfId="0" applyFont="1" applyBorder="1" applyAlignment="1" applyProtection="1">
      <alignment horizontal="center" vertical="center" wrapText="1"/>
      <protection/>
    </xf>
    <xf numFmtId="0" fontId="7"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1" fillId="0" borderId="12" xfId="0" applyFont="1" applyFill="1" applyBorder="1" applyAlignment="1" applyProtection="1">
      <alignment horizontal="left" vertical="center"/>
      <protection/>
    </xf>
    <xf numFmtId="0" fontId="1" fillId="0" borderId="12" xfId="0" applyFont="1" applyFill="1" applyBorder="1" applyAlignment="1" applyProtection="1">
      <alignment horizontal="left" vertical="center" wrapText="1"/>
      <protection/>
    </xf>
    <xf numFmtId="14" fontId="1" fillId="0" borderId="12" xfId="0" applyNumberFormat="1" applyFont="1" applyFill="1" applyBorder="1" applyAlignment="1" applyProtection="1">
      <alignment horizontal="center" vertical="center" wrapText="1"/>
      <protection/>
    </xf>
    <xf numFmtId="176" fontId="1" fillId="0" borderId="12" xfId="0" applyNumberFormat="1" applyFont="1" applyFill="1" applyBorder="1" applyAlignment="1" applyProtection="1">
      <alignment horizontal="center" vertical="center" wrapText="1"/>
      <protection/>
    </xf>
    <xf numFmtId="0" fontId="1" fillId="0" borderId="13" xfId="0" applyFont="1" applyFill="1" applyBorder="1" applyAlignment="1" applyProtection="1">
      <alignment horizontal="left" vertical="center" wrapText="1"/>
      <protection/>
    </xf>
    <xf numFmtId="10" fontId="1" fillId="0" borderId="13" xfId="0" applyNumberFormat="1" applyFont="1" applyFill="1" applyBorder="1" applyAlignment="1" applyProtection="1">
      <alignment horizontal="center" vertical="center"/>
      <protection/>
    </xf>
    <xf numFmtId="0" fontId="1" fillId="0" borderId="13" xfId="0" applyFont="1" applyFill="1" applyBorder="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33.57421875" style="3" customWidth="1"/>
    <col min="11" max="11" width="24.4218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2</v>
      </c>
      <c r="D2" s="9"/>
      <c r="E2" s="10"/>
      <c r="F2" s="11" t="s">
        <v>3</v>
      </c>
      <c r="G2" s="6" t="s">
        <v>4</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801.86</v>
      </c>
      <c r="F5" s="7"/>
      <c r="G5" s="11">
        <f>G6+G7+G8+G9+G10</f>
        <v>0</v>
      </c>
      <c r="H5" s="22">
        <f>H6+H7+H8+H9+H10</f>
        <v>801.86</v>
      </c>
      <c r="I5" s="22">
        <f>I6+I7+I8+I9+I10</f>
        <v>801.86</v>
      </c>
      <c r="J5" s="32">
        <f>I5/H5</f>
        <v>1</v>
      </c>
      <c r="K5" s="33"/>
    </row>
    <row r="6" spans="1:11" ht="21.75" customHeight="1">
      <c r="A6" s="18"/>
      <c r="B6" s="19"/>
      <c r="C6" s="23" t="s">
        <v>17</v>
      </c>
      <c r="D6" s="24" t="s">
        <v>18</v>
      </c>
      <c r="E6" s="6" t="s">
        <v>19</v>
      </c>
      <c r="F6" s="7"/>
      <c r="G6" s="11" t="s">
        <v>20</v>
      </c>
      <c r="H6" s="22" t="s">
        <v>19</v>
      </c>
      <c r="I6" s="22" t="s">
        <v>19</v>
      </c>
      <c r="J6" s="6" t="s">
        <v>21</v>
      </c>
      <c r="K6" s="7"/>
    </row>
    <row r="7" spans="1:11" ht="21.75" customHeight="1">
      <c r="A7" s="18"/>
      <c r="B7" s="19"/>
      <c r="C7" s="25"/>
      <c r="D7" s="24" t="s">
        <v>22</v>
      </c>
      <c r="E7" s="6" t="s">
        <v>23</v>
      </c>
      <c r="F7" s="7"/>
      <c r="G7" s="11" t="s">
        <v>20</v>
      </c>
      <c r="H7" s="22" t="s">
        <v>23</v>
      </c>
      <c r="I7" s="22" t="s">
        <v>23</v>
      </c>
      <c r="J7" s="6" t="s">
        <v>21</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87.75" customHeight="1">
      <c r="A12" s="30" t="s">
        <v>32</v>
      </c>
      <c r="B12" s="31"/>
      <c r="C12" s="36" t="s">
        <v>33</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35</v>
      </c>
      <c r="D13" s="39"/>
      <c r="E13" s="40"/>
      <c r="F13" s="22" t="s">
        <v>36</v>
      </c>
      <c r="G13" s="41" t="s">
        <v>37</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39</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41</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97.98</v>
      </c>
      <c r="E16" s="47"/>
      <c r="F16" s="48" t="s">
        <v>43</v>
      </c>
      <c r="G16" s="49">
        <f>IF(J5*10&gt;10,10,J5*10)</f>
        <v>10</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36" customHeight="1">
      <c r="A18" s="52"/>
      <c r="B18" s="51" t="s">
        <v>54</v>
      </c>
      <c r="C18" s="53" t="s">
        <v>55</v>
      </c>
      <c r="D18" s="54" t="s">
        <v>56</v>
      </c>
      <c r="E18" s="55"/>
      <c r="F18" s="53" t="s">
        <v>57</v>
      </c>
      <c r="G18" s="53" t="s">
        <v>58</v>
      </c>
      <c r="H18" s="53" t="s">
        <v>59</v>
      </c>
      <c r="I18" s="22" t="s">
        <v>58</v>
      </c>
      <c r="J18" s="66" t="s">
        <v>60</v>
      </c>
      <c r="K18" s="66" t="s">
        <v>31</v>
      </c>
    </row>
    <row r="19" spans="1:11" ht="51.75" customHeight="1">
      <c r="A19" s="52"/>
      <c r="B19" s="52"/>
      <c r="C19" s="53" t="s">
        <v>61</v>
      </c>
      <c r="D19" s="54" t="s">
        <v>62</v>
      </c>
      <c r="E19" s="55"/>
      <c r="F19" s="56" t="s">
        <v>63</v>
      </c>
      <c r="G19" s="56" t="s">
        <v>64</v>
      </c>
      <c r="H19" s="56" t="s">
        <v>65</v>
      </c>
      <c r="I19" s="22" t="s">
        <v>66</v>
      </c>
      <c r="J19" s="66" t="s">
        <v>67</v>
      </c>
      <c r="K19" s="66" t="s">
        <v>68</v>
      </c>
    </row>
    <row r="20" spans="1:11" ht="36" customHeight="1">
      <c r="A20" s="52"/>
      <c r="B20" s="52"/>
      <c r="C20" s="53" t="s">
        <v>69</v>
      </c>
      <c r="D20" s="54" t="s">
        <v>70</v>
      </c>
      <c r="E20" s="55"/>
      <c r="F20" s="56" t="s">
        <v>71</v>
      </c>
      <c r="G20" s="56" t="s">
        <v>64</v>
      </c>
      <c r="H20" s="56" t="s">
        <v>72</v>
      </c>
      <c r="I20" s="22" t="s">
        <v>64</v>
      </c>
      <c r="J20" s="66" t="s">
        <v>73</v>
      </c>
      <c r="K20" s="66" t="s">
        <v>31</v>
      </c>
    </row>
    <row r="21" spans="1:11" ht="36" customHeight="1">
      <c r="A21" s="52"/>
      <c r="B21" s="57"/>
      <c r="C21" s="53" t="s">
        <v>74</v>
      </c>
      <c r="D21" s="54" t="s">
        <v>75</v>
      </c>
      <c r="E21" s="55"/>
      <c r="F21" s="56" t="s">
        <v>76</v>
      </c>
      <c r="G21" s="56" t="s">
        <v>64</v>
      </c>
      <c r="H21" s="56" t="s">
        <v>65</v>
      </c>
      <c r="I21" s="22" t="s">
        <v>64</v>
      </c>
      <c r="J21" s="66" t="s">
        <v>77</v>
      </c>
      <c r="K21" s="66" t="s">
        <v>68</v>
      </c>
    </row>
    <row r="22" spans="1:11" ht="36" customHeight="1">
      <c r="A22" s="52"/>
      <c r="B22" s="53" t="s">
        <v>78</v>
      </c>
      <c r="C22" s="53" t="s">
        <v>79</v>
      </c>
      <c r="D22" s="54" t="s">
        <v>80</v>
      </c>
      <c r="E22" s="55"/>
      <c r="F22" s="53" t="s">
        <v>81</v>
      </c>
      <c r="G22" s="53" t="s">
        <v>82</v>
      </c>
      <c r="H22" s="53" t="s">
        <v>83</v>
      </c>
      <c r="I22" s="22" t="s">
        <v>84</v>
      </c>
      <c r="J22" s="66" t="s">
        <v>85</v>
      </c>
      <c r="K22" s="66" t="s">
        <v>86</v>
      </c>
    </row>
    <row r="23" spans="1:11" ht="36" customHeight="1">
      <c r="A23" s="57"/>
      <c r="B23" s="53" t="s">
        <v>87</v>
      </c>
      <c r="C23" s="53" t="s">
        <v>88</v>
      </c>
      <c r="D23" s="54" t="s">
        <v>89</v>
      </c>
      <c r="E23" s="55"/>
      <c r="F23" s="53" t="s">
        <v>90</v>
      </c>
      <c r="G23" s="53" t="s">
        <v>64</v>
      </c>
      <c r="H23" s="53" t="s">
        <v>91</v>
      </c>
      <c r="I23" s="22" t="s">
        <v>64</v>
      </c>
      <c r="J23" s="66" t="s">
        <v>92</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0.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49.14062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312</v>
      </c>
      <c r="D2" s="9"/>
      <c r="E2" s="10"/>
      <c r="F2" s="11" t="s">
        <v>3</v>
      </c>
      <c r="G2" s="6" t="s">
        <v>313</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35.84</v>
      </c>
      <c r="F5" s="7"/>
      <c r="G5" s="11">
        <f>G6+G7+G8+G9+G10</f>
        <v>29.33</v>
      </c>
      <c r="H5" s="22">
        <f>H6+H7+H8+H9+H10</f>
        <v>65.17</v>
      </c>
      <c r="I5" s="22">
        <f>I6+I7+I8+I9+I10</f>
        <v>32.7</v>
      </c>
      <c r="J5" s="32">
        <f>I5/H5</f>
        <v>0.5017646156206844</v>
      </c>
      <c r="K5" s="33"/>
    </row>
    <row r="6" spans="1:11" ht="21.75" customHeight="1">
      <c r="A6" s="18"/>
      <c r="B6" s="19"/>
      <c r="C6" s="23" t="s">
        <v>17</v>
      </c>
      <c r="D6" s="24" t="s">
        <v>18</v>
      </c>
      <c r="E6" s="6" t="s">
        <v>314</v>
      </c>
      <c r="F6" s="7"/>
      <c r="G6" s="11" t="s">
        <v>315</v>
      </c>
      <c r="H6" s="22" t="s">
        <v>316</v>
      </c>
      <c r="I6" s="22" t="s">
        <v>317</v>
      </c>
      <c r="J6" s="6" t="s">
        <v>318</v>
      </c>
      <c r="K6" s="7"/>
    </row>
    <row r="7" spans="1:11" ht="21.75" customHeight="1">
      <c r="A7" s="18"/>
      <c r="B7" s="19"/>
      <c r="C7" s="25"/>
      <c r="D7" s="24" t="s">
        <v>22</v>
      </c>
      <c r="E7" s="6" t="s">
        <v>319</v>
      </c>
      <c r="F7" s="7"/>
      <c r="G7" s="11" t="s">
        <v>320</v>
      </c>
      <c r="H7" s="22" t="s">
        <v>321</v>
      </c>
      <c r="I7" s="22" t="s">
        <v>321</v>
      </c>
      <c r="J7" s="6" t="s">
        <v>21</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0.8183593749999999</v>
      </c>
      <c r="D11" s="33"/>
      <c r="E11" s="6" t="s">
        <v>30</v>
      </c>
      <c r="F11" s="7"/>
      <c r="G11" s="34" t="s">
        <v>31</v>
      </c>
      <c r="H11" s="35"/>
      <c r="I11" s="35"/>
      <c r="J11" s="35"/>
      <c r="K11" s="62"/>
    </row>
    <row r="12" spans="1:24" ht="84.75" customHeight="1">
      <c r="A12" s="30" t="s">
        <v>32</v>
      </c>
      <c r="B12" s="31"/>
      <c r="C12" s="36" t="s">
        <v>322</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37</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323</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324</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88.14</v>
      </c>
      <c r="E16" s="47"/>
      <c r="F16" s="48" t="s">
        <v>43</v>
      </c>
      <c r="G16" s="49">
        <f>IF(J5*10&gt;10,10,J5*10)</f>
        <v>5.017646156206844</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121.5" customHeight="1">
      <c r="A18" s="52"/>
      <c r="B18" s="51" t="s">
        <v>54</v>
      </c>
      <c r="C18" s="53" t="s">
        <v>55</v>
      </c>
      <c r="D18" s="54" t="s">
        <v>325</v>
      </c>
      <c r="E18" s="55"/>
      <c r="F18" s="53" t="s">
        <v>326</v>
      </c>
      <c r="G18" s="53" t="s">
        <v>58</v>
      </c>
      <c r="H18" s="53" t="s">
        <v>327</v>
      </c>
      <c r="I18" s="22" t="s">
        <v>130</v>
      </c>
      <c r="J18" s="66" t="s">
        <v>328</v>
      </c>
      <c r="K18" s="66" t="s">
        <v>329</v>
      </c>
    </row>
    <row r="19" spans="1:11" ht="51.75" customHeight="1">
      <c r="A19" s="52"/>
      <c r="B19" s="52"/>
      <c r="C19" s="53" t="s">
        <v>61</v>
      </c>
      <c r="D19" s="54" t="s">
        <v>330</v>
      </c>
      <c r="E19" s="55"/>
      <c r="F19" s="56" t="s">
        <v>118</v>
      </c>
      <c r="G19" s="56" t="s">
        <v>64</v>
      </c>
      <c r="H19" s="56" t="s">
        <v>91</v>
      </c>
      <c r="I19" s="22" t="s">
        <v>64</v>
      </c>
      <c r="J19" s="66" t="s">
        <v>331</v>
      </c>
      <c r="K19" s="66" t="s">
        <v>31</v>
      </c>
    </row>
    <row r="20" spans="1:11" ht="51.75" customHeight="1">
      <c r="A20" s="52"/>
      <c r="B20" s="52"/>
      <c r="C20" s="53" t="s">
        <v>69</v>
      </c>
      <c r="D20" s="54" t="s">
        <v>332</v>
      </c>
      <c r="E20" s="55"/>
      <c r="F20" s="56" t="s">
        <v>71</v>
      </c>
      <c r="G20" s="56" t="s">
        <v>64</v>
      </c>
      <c r="H20" s="56" t="s">
        <v>72</v>
      </c>
      <c r="I20" s="22" t="s">
        <v>64</v>
      </c>
      <c r="J20" s="66" t="s">
        <v>333</v>
      </c>
      <c r="K20" s="66" t="s">
        <v>31</v>
      </c>
    </row>
    <row r="21" spans="1:11" ht="126.75" customHeight="1">
      <c r="A21" s="52"/>
      <c r="B21" s="57"/>
      <c r="C21" s="53" t="s">
        <v>74</v>
      </c>
      <c r="D21" s="54" t="s">
        <v>334</v>
      </c>
      <c r="E21" s="55"/>
      <c r="F21" s="56" t="s">
        <v>335</v>
      </c>
      <c r="G21" s="56" t="s">
        <v>64</v>
      </c>
      <c r="H21" s="56" t="s">
        <v>336</v>
      </c>
      <c r="I21" s="22" t="s">
        <v>337</v>
      </c>
      <c r="J21" s="66" t="s">
        <v>328</v>
      </c>
      <c r="K21" s="66" t="s">
        <v>338</v>
      </c>
    </row>
    <row r="22" spans="1:11" ht="126.75" customHeight="1">
      <c r="A22" s="52"/>
      <c r="B22" s="53" t="s">
        <v>78</v>
      </c>
      <c r="C22" s="53" t="s">
        <v>79</v>
      </c>
      <c r="D22" s="54" t="s">
        <v>339</v>
      </c>
      <c r="E22" s="55"/>
      <c r="F22" s="53" t="s">
        <v>326</v>
      </c>
      <c r="G22" s="53" t="s">
        <v>82</v>
      </c>
      <c r="H22" s="53" t="s">
        <v>327</v>
      </c>
      <c r="I22" s="22" t="s">
        <v>340</v>
      </c>
      <c r="J22" s="66" t="s">
        <v>341</v>
      </c>
      <c r="K22" s="66" t="s">
        <v>329</v>
      </c>
    </row>
    <row r="23" spans="1:11" ht="51.75" customHeight="1">
      <c r="A23" s="57"/>
      <c r="B23" s="53" t="s">
        <v>87</v>
      </c>
      <c r="C23" s="53" t="s">
        <v>88</v>
      </c>
      <c r="D23" s="54" t="s">
        <v>342</v>
      </c>
      <c r="E23" s="55"/>
      <c r="F23" s="53" t="s">
        <v>90</v>
      </c>
      <c r="G23" s="53" t="s">
        <v>64</v>
      </c>
      <c r="H23" s="53" t="s">
        <v>105</v>
      </c>
      <c r="I23" s="22" t="s">
        <v>64</v>
      </c>
      <c r="J23" s="66" t="s">
        <v>343</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1.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39.14062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344</v>
      </c>
      <c r="D2" s="9"/>
      <c r="E2" s="10"/>
      <c r="F2" s="11" t="s">
        <v>3</v>
      </c>
      <c r="G2" s="6" t="s">
        <v>345</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12</v>
      </c>
      <c r="F5" s="7"/>
      <c r="G5" s="11">
        <f>G6+G7+G8+G9+G10</f>
        <v>0</v>
      </c>
      <c r="H5" s="22">
        <f>H6+H7+H8+H9+H10</f>
        <v>12</v>
      </c>
      <c r="I5" s="22">
        <f>I6+I7+I8+I9+I10</f>
        <v>5.021</v>
      </c>
      <c r="J5" s="32">
        <f>I5/H5</f>
        <v>0.41841666666666666</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346</v>
      </c>
      <c r="F7" s="7"/>
      <c r="G7" s="11" t="s">
        <v>20</v>
      </c>
      <c r="H7" s="22" t="s">
        <v>346</v>
      </c>
      <c r="I7" s="22" t="s">
        <v>347</v>
      </c>
      <c r="J7" s="6" t="s">
        <v>348</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93" customHeight="1">
      <c r="A12" s="30" t="s">
        <v>32</v>
      </c>
      <c r="B12" s="31"/>
      <c r="C12" s="36" t="s">
        <v>349</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350</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351</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89.18</v>
      </c>
      <c r="E16" s="47"/>
      <c r="F16" s="48" t="s">
        <v>43</v>
      </c>
      <c r="G16" s="49">
        <f>IF(J5*10&gt;10,10,J5*10)</f>
        <v>4.184166666666666</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81.75" customHeight="1">
      <c r="A18" s="52"/>
      <c r="B18" s="51" t="s">
        <v>54</v>
      </c>
      <c r="C18" s="53" t="s">
        <v>55</v>
      </c>
      <c r="D18" s="54" t="s">
        <v>289</v>
      </c>
      <c r="E18" s="55"/>
      <c r="F18" s="53" t="s">
        <v>352</v>
      </c>
      <c r="G18" s="53" t="s">
        <v>58</v>
      </c>
      <c r="H18" s="53" t="s">
        <v>210</v>
      </c>
      <c r="I18" s="22" t="s">
        <v>58</v>
      </c>
      <c r="J18" s="66" t="s">
        <v>353</v>
      </c>
      <c r="K18" s="66" t="s">
        <v>31</v>
      </c>
    </row>
    <row r="19" spans="1:11" ht="81.75" customHeight="1">
      <c r="A19" s="52"/>
      <c r="B19" s="52"/>
      <c r="C19" s="53" t="s">
        <v>61</v>
      </c>
      <c r="D19" s="54" t="s">
        <v>295</v>
      </c>
      <c r="E19" s="55"/>
      <c r="F19" s="56" t="s">
        <v>296</v>
      </c>
      <c r="G19" s="56" t="s">
        <v>64</v>
      </c>
      <c r="H19" s="56" t="s">
        <v>116</v>
      </c>
      <c r="I19" s="22" t="s">
        <v>64</v>
      </c>
      <c r="J19" s="66" t="s">
        <v>353</v>
      </c>
      <c r="K19" s="66" t="s">
        <v>31</v>
      </c>
    </row>
    <row r="20" spans="1:11" ht="81.75" customHeight="1">
      <c r="A20" s="52"/>
      <c r="B20" s="52"/>
      <c r="C20" s="53" t="s">
        <v>69</v>
      </c>
      <c r="D20" s="54" t="s">
        <v>301</v>
      </c>
      <c r="E20" s="55"/>
      <c r="F20" s="56" t="s">
        <v>241</v>
      </c>
      <c r="G20" s="56" t="s">
        <v>64</v>
      </c>
      <c r="H20" s="56" t="s">
        <v>21</v>
      </c>
      <c r="I20" s="22" t="s">
        <v>64</v>
      </c>
      <c r="J20" s="66" t="s">
        <v>353</v>
      </c>
      <c r="K20" s="66" t="s">
        <v>31</v>
      </c>
    </row>
    <row r="21" spans="1:11" ht="81.75" customHeight="1">
      <c r="A21" s="52"/>
      <c r="B21" s="57"/>
      <c r="C21" s="53" t="s">
        <v>74</v>
      </c>
      <c r="D21" s="54" t="s">
        <v>354</v>
      </c>
      <c r="E21" s="55"/>
      <c r="F21" s="56" t="s">
        <v>355</v>
      </c>
      <c r="G21" s="56" t="s">
        <v>64</v>
      </c>
      <c r="H21" s="56" t="s">
        <v>356</v>
      </c>
      <c r="I21" s="22" t="s">
        <v>286</v>
      </c>
      <c r="J21" s="66" t="s">
        <v>353</v>
      </c>
      <c r="K21" s="66" t="s">
        <v>164</v>
      </c>
    </row>
    <row r="22" spans="1:11" ht="81.75" customHeight="1">
      <c r="A22" s="52"/>
      <c r="B22" s="53" t="s">
        <v>78</v>
      </c>
      <c r="C22" s="53" t="s">
        <v>79</v>
      </c>
      <c r="D22" s="54" t="s">
        <v>308</v>
      </c>
      <c r="E22" s="55"/>
      <c r="F22" s="53" t="s">
        <v>118</v>
      </c>
      <c r="G22" s="53" t="s">
        <v>82</v>
      </c>
      <c r="H22" s="53" t="s">
        <v>357</v>
      </c>
      <c r="I22" s="22" t="s">
        <v>82</v>
      </c>
      <c r="J22" s="66" t="s">
        <v>358</v>
      </c>
      <c r="K22" s="66" t="s">
        <v>31</v>
      </c>
    </row>
    <row r="23" spans="1:11" ht="81.75" customHeight="1">
      <c r="A23" s="57"/>
      <c r="B23" s="53" t="s">
        <v>87</v>
      </c>
      <c r="C23" s="53" t="s">
        <v>88</v>
      </c>
      <c r="D23" s="54" t="s">
        <v>310</v>
      </c>
      <c r="E23" s="55"/>
      <c r="F23" s="53" t="s">
        <v>90</v>
      </c>
      <c r="G23" s="53" t="s">
        <v>64</v>
      </c>
      <c r="H23" s="53" t="s">
        <v>142</v>
      </c>
      <c r="I23" s="22" t="s">
        <v>64</v>
      </c>
      <c r="J23" s="66" t="s">
        <v>359</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2.xml><?xml version="1.0" encoding="utf-8"?>
<worksheet xmlns="http://schemas.openxmlformats.org/spreadsheetml/2006/main" xmlns:r="http://schemas.openxmlformats.org/officeDocument/2006/relationships">
  <dimension ref="A1:X32"/>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42.851562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360</v>
      </c>
      <c r="D2" s="9"/>
      <c r="E2" s="10"/>
      <c r="F2" s="11" t="s">
        <v>3</v>
      </c>
      <c r="G2" s="6" t="s">
        <v>361</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0</v>
      </c>
      <c r="F5" s="7"/>
      <c r="G5" s="11">
        <f>G6+G7+G8+G9+G10</f>
        <v>197.53</v>
      </c>
      <c r="H5" s="22">
        <f>H6+H7+H8+H9+H10</f>
        <v>197.53</v>
      </c>
      <c r="I5" s="22">
        <f>I6+I7+I8+I9+I10</f>
        <v>159.067</v>
      </c>
      <c r="J5" s="32">
        <f>I5/H5</f>
        <v>0.8052802106009214</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20</v>
      </c>
      <c r="F7" s="7"/>
      <c r="G7" s="11" t="s">
        <v>362</v>
      </c>
      <c r="H7" s="22" t="s">
        <v>362</v>
      </c>
      <c r="I7" s="22" t="s">
        <v>363</v>
      </c>
      <c r="J7" s="6" t="s">
        <v>364</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v>1</v>
      </c>
      <c r="D11" s="33"/>
      <c r="E11" s="6" t="s">
        <v>30</v>
      </c>
      <c r="F11" s="7"/>
      <c r="G11" s="34" t="s">
        <v>31</v>
      </c>
      <c r="H11" s="35"/>
      <c r="I11" s="35"/>
      <c r="J11" s="35"/>
      <c r="K11" s="62"/>
    </row>
    <row r="12" spans="1:24" ht="94.5" customHeight="1">
      <c r="A12" s="30" t="s">
        <v>32</v>
      </c>
      <c r="B12" s="31"/>
      <c r="C12" s="36" t="s">
        <v>365</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366</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367</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88.05</v>
      </c>
      <c r="E16" s="47"/>
      <c r="F16" s="48" t="s">
        <v>43</v>
      </c>
      <c r="G16" s="49">
        <f>IF(J5*10&gt;10,10,J5*10)</f>
        <v>8.052802106009214</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51.75" customHeight="1">
      <c r="A18" s="52"/>
      <c r="B18" s="51" t="s">
        <v>54</v>
      </c>
      <c r="C18" s="51" t="s">
        <v>55</v>
      </c>
      <c r="D18" s="54" t="s">
        <v>368</v>
      </c>
      <c r="E18" s="55"/>
      <c r="F18" s="53" t="s">
        <v>369</v>
      </c>
      <c r="G18" s="53" t="s">
        <v>64</v>
      </c>
      <c r="H18" s="53" t="s">
        <v>210</v>
      </c>
      <c r="I18" s="22" t="s">
        <v>64</v>
      </c>
      <c r="J18" s="66" t="s">
        <v>370</v>
      </c>
      <c r="K18" s="66" t="s">
        <v>31</v>
      </c>
    </row>
    <row r="19" spans="1:11" ht="51.75" customHeight="1">
      <c r="A19" s="52"/>
      <c r="B19" s="52"/>
      <c r="C19" s="57"/>
      <c r="D19" s="54" t="s">
        <v>371</v>
      </c>
      <c r="E19" s="55"/>
      <c r="F19" s="53" t="s">
        <v>369</v>
      </c>
      <c r="G19" s="53" t="s">
        <v>64</v>
      </c>
      <c r="H19" s="53" t="s">
        <v>210</v>
      </c>
      <c r="I19" s="22" t="s">
        <v>64</v>
      </c>
      <c r="J19" s="66" t="s">
        <v>372</v>
      </c>
      <c r="K19" s="66" t="s">
        <v>31</v>
      </c>
    </row>
    <row r="20" spans="1:11" ht="51.75" customHeight="1">
      <c r="A20" s="52"/>
      <c r="B20" s="52"/>
      <c r="C20" s="53" t="s">
        <v>61</v>
      </c>
      <c r="D20" s="54" t="s">
        <v>373</v>
      </c>
      <c r="E20" s="55"/>
      <c r="F20" s="56" t="s">
        <v>296</v>
      </c>
      <c r="G20" s="56" t="s">
        <v>64</v>
      </c>
      <c r="H20" s="56" t="s">
        <v>116</v>
      </c>
      <c r="I20" s="22" t="s">
        <v>64</v>
      </c>
      <c r="J20" s="66" t="s">
        <v>374</v>
      </c>
      <c r="K20" s="66" t="s">
        <v>31</v>
      </c>
    </row>
    <row r="21" spans="1:11" ht="66" customHeight="1">
      <c r="A21" s="52"/>
      <c r="B21" s="52"/>
      <c r="C21" s="53" t="s">
        <v>69</v>
      </c>
      <c r="D21" s="54" t="s">
        <v>375</v>
      </c>
      <c r="E21" s="55"/>
      <c r="F21" s="56" t="s">
        <v>241</v>
      </c>
      <c r="G21" s="56" t="s">
        <v>64</v>
      </c>
      <c r="H21" s="56" t="s">
        <v>21</v>
      </c>
      <c r="I21" s="22" t="s">
        <v>286</v>
      </c>
      <c r="J21" s="66" t="s">
        <v>376</v>
      </c>
      <c r="K21" s="66" t="s">
        <v>377</v>
      </c>
    </row>
    <row r="22" spans="1:11" ht="66" customHeight="1">
      <c r="A22" s="52"/>
      <c r="B22" s="57"/>
      <c r="C22" s="53" t="s">
        <v>74</v>
      </c>
      <c r="D22" s="54" t="s">
        <v>378</v>
      </c>
      <c r="E22" s="55"/>
      <c r="F22" s="56" t="s">
        <v>379</v>
      </c>
      <c r="G22" s="56" t="s">
        <v>64</v>
      </c>
      <c r="H22" s="56" t="s">
        <v>380</v>
      </c>
      <c r="I22" s="22" t="s">
        <v>286</v>
      </c>
      <c r="J22" s="66" t="s">
        <v>381</v>
      </c>
      <c r="K22" s="66" t="s">
        <v>377</v>
      </c>
    </row>
    <row r="23" spans="1:11" ht="66" customHeight="1">
      <c r="A23" s="52"/>
      <c r="B23" s="53" t="s">
        <v>78</v>
      </c>
      <c r="C23" s="53" t="s">
        <v>79</v>
      </c>
      <c r="D23" s="54" t="s">
        <v>382</v>
      </c>
      <c r="E23" s="55"/>
      <c r="F23" s="53" t="s">
        <v>383</v>
      </c>
      <c r="G23" s="53" t="s">
        <v>82</v>
      </c>
      <c r="H23" s="53" t="s">
        <v>119</v>
      </c>
      <c r="I23" s="22" t="s">
        <v>82</v>
      </c>
      <c r="J23" s="66" t="s">
        <v>309</v>
      </c>
      <c r="K23" s="66" t="s">
        <v>31</v>
      </c>
    </row>
    <row r="24" spans="1:11" ht="66" customHeight="1">
      <c r="A24" s="57"/>
      <c r="B24" s="53" t="s">
        <v>87</v>
      </c>
      <c r="C24" s="53" t="s">
        <v>88</v>
      </c>
      <c r="D24" s="54" t="s">
        <v>310</v>
      </c>
      <c r="E24" s="55"/>
      <c r="F24" s="53" t="s">
        <v>90</v>
      </c>
      <c r="G24" s="53" t="s">
        <v>64</v>
      </c>
      <c r="H24" s="53" t="s">
        <v>142</v>
      </c>
      <c r="I24" s="22" t="s">
        <v>64</v>
      </c>
      <c r="J24" s="66" t="s">
        <v>384</v>
      </c>
      <c r="K24" s="66" t="s">
        <v>31</v>
      </c>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row r="32" spans="1:11" s="1" customFormat="1" ht="42" customHeight="1">
      <c r="A32" s="58"/>
      <c r="B32" s="3"/>
      <c r="C32" s="3"/>
      <c r="D32" s="3"/>
      <c r="E32" s="3"/>
      <c r="F32" s="3"/>
      <c r="G32" s="3"/>
      <c r="H32" s="3"/>
      <c r="I32" s="3"/>
      <c r="J32" s="3"/>
      <c r="K32" s="3"/>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2"/>
    <mergeCell ref="C6:C7"/>
    <mergeCell ref="C18:C19"/>
    <mergeCell ref="A4:B10"/>
  </mergeCells>
  <printOptions/>
  <pageMargins left="0.94" right="0.16" top="0.55" bottom="1" header="0.23999999999999996" footer="0.67"/>
  <pageSetup horizontalDpi="300" verticalDpi="300" orientation="portrait" scale="65"/>
</worksheet>
</file>

<file path=xl/worksheets/sheet13.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43.00390625" style="3" customWidth="1"/>
    <col min="11" max="11" width="36.2812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385</v>
      </c>
      <c r="D2" s="9"/>
      <c r="E2" s="10"/>
      <c r="F2" s="11" t="s">
        <v>3</v>
      </c>
      <c r="G2" s="6" t="s">
        <v>386</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17"/>
      <c r="M4" s="61"/>
      <c r="N4" s="61"/>
      <c r="O4" s="61"/>
      <c r="P4" s="61"/>
      <c r="Q4" s="61"/>
      <c r="R4" s="61"/>
      <c r="S4" s="61"/>
      <c r="T4" s="60"/>
      <c r="U4" s="60"/>
      <c r="V4" s="60"/>
      <c r="W4" s="60"/>
      <c r="X4" s="60"/>
    </row>
    <row r="5" spans="1:12" ht="21.75" customHeight="1">
      <c r="A5" s="18"/>
      <c r="B5" s="19"/>
      <c r="C5" s="20" t="s">
        <v>16</v>
      </c>
      <c r="D5" s="21"/>
      <c r="E5" s="6">
        <f>E6+E7+E8+E9+E10</f>
        <v>0</v>
      </c>
      <c r="F5" s="7"/>
      <c r="G5" s="11">
        <f>G6+G7+G8+G9+G10</f>
        <v>1</v>
      </c>
      <c r="H5" s="22">
        <f>H6+H7+H8+H9+H10</f>
        <v>1</v>
      </c>
      <c r="I5" s="22">
        <f>I6+I7+I8+I9+I10</f>
        <v>1</v>
      </c>
      <c r="J5" s="32">
        <f>I5/H5</f>
        <v>1</v>
      </c>
      <c r="K5" s="33"/>
      <c r="L5" s="67"/>
    </row>
    <row r="6" spans="1:12" ht="21.75" customHeight="1">
      <c r="A6" s="18"/>
      <c r="B6" s="19"/>
      <c r="C6" s="23" t="s">
        <v>17</v>
      </c>
      <c r="D6" s="24" t="s">
        <v>18</v>
      </c>
      <c r="E6" s="6" t="s">
        <v>20</v>
      </c>
      <c r="F6" s="7"/>
      <c r="G6" s="11" t="s">
        <v>20</v>
      </c>
      <c r="H6" s="22" t="s">
        <v>20</v>
      </c>
      <c r="I6" s="22" t="s">
        <v>20</v>
      </c>
      <c r="J6" s="6" t="s">
        <v>26</v>
      </c>
      <c r="K6" s="7"/>
      <c r="L6" s="11"/>
    </row>
    <row r="7" spans="1:12" ht="21.75" customHeight="1">
      <c r="A7" s="18"/>
      <c r="B7" s="19"/>
      <c r="C7" s="25"/>
      <c r="D7" s="24" t="s">
        <v>22</v>
      </c>
      <c r="E7" s="6" t="s">
        <v>20</v>
      </c>
      <c r="F7" s="7"/>
      <c r="G7" s="11" t="s">
        <v>387</v>
      </c>
      <c r="H7" s="22" t="s">
        <v>387</v>
      </c>
      <c r="I7" s="22" t="s">
        <v>387</v>
      </c>
      <c r="J7" s="6" t="s">
        <v>21</v>
      </c>
      <c r="K7" s="7"/>
      <c r="L7" s="11"/>
    </row>
    <row r="8" spans="1:12" ht="21.75" customHeight="1">
      <c r="A8" s="18"/>
      <c r="B8" s="19"/>
      <c r="C8" s="11" t="s">
        <v>24</v>
      </c>
      <c r="D8" s="26" t="s">
        <v>25</v>
      </c>
      <c r="E8" s="6" t="s">
        <v>20</v>
      </c>
      <c r="F8" s="7"/>
      <c r="G8" s="11" t="s">
        <v>20</v>
      </c>
      <c r="H8" s="22" t="s">
        <v>20</v>
      </c>
      <c r="I8" s="22" t="s">
        <v>20</v>
      </c>
      <c r="J8" s="6" t="s">
        <v>26</v>
      </c>
      <c r="K8" s="7"/>
      <c r="L8" s="11"/>
    </row>
    <row r="9" spans="1:12" ht="21.75" customHeight="1">
      <c r="A9" s="18"/>
      <c r="B9" s="19"/>
      <c r="C9" s="11" t="s">
        <v>27</v>
      </c>
      <c r="D9" s="26" t="s">
        <v>25</v>
      </c>
      <c r="E9" s="6" t="s">
        <v>20</v>
      </c>
      <c r="F9" s="7"/>
      <c r="G9" s="11" t="s">
        <v>20</v>
      </c>
      <c r="H9" s="22" t="s">
        <v>20</v>
      </c>
      <c r="I9" s="22" t="s">
        <v>20</v>
      </c>
      <c r="J9" s="6" t="s">
        <v>26</v>
      </c>
      <c r="K9" s="7"/>
      <c r="L9" s="11"/>
    </row>
    <row r="10" spans="1:12" ht="21.75" customHeight="1">
      <c r="A10" s="27"/>
      <c r="B10" s="28"/>
      <c r="C10" s="29" t="s">
        <v>28</v>
      </c>
      <c r="D10" s="26" t="s">
        <v>25</v>
      </c>
      <c r="E10" s="6" t="s">
        <v>20</v>
      </c>
      <c r="F10" s="7"/>
      <c r="G10" s="11" t="s">
        <v>20</v>
      </c>
      <c r="H10" s="22" t="s">
        <v>20</v>
      </c>
      <c r="I10" s="22" t="s">
        <v>20</v>
      </c>
      <c r="J10" s="6" t="s">
        <v>26</v>
      </c>
      <c r="K10" s="7"/>
      <c r="L10" s="11"/>
    </row>
    <row r="11" spans="1:11" ht="30" customHeight="1">
      <c r="A11" s="30" t="s">
        <v>29</v>
      </c>
      <c r="B11" s="31"/>
      <c r="C11" s="32">
        <v>1</v>
      </c>
      <c r="D11" s="33"/>
      <c r="E11" s="6" t="s">
        <v>30</v>
      </c>
      <c r="F11" s="7"/>
      <c r="G11" s="34" t="s">
        <v>31</v>
      </c>
      <c r="H11" s="35"/>
      <c r="I11" s="35"/>
      <c r="J11" s="35"/>
      <c r="K11" s="62"/>
    </row>
    <row r="12" spans="1:24" ht="84.75" customHeight="1">
      <c r="A12" s="30" t="s">
        <v>32</v>
      </c>
      <c r="B12" s="31"/>
      <c r="C12" s="34" t="s">
        <v>385</v>
      </c>
      <c r="D12" s="35"/>
      <c r="E12" s="35"/>
      <c r="F12" s="35"/>
      <c r="G12" s="35"/>
      <c r="H12" s="35"/>
      <c r="I12" s="35"/>
      <c r="J12" s="35"/>
      <c r="K12" s="62"/>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388</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389</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100</v>
      </c>
      <c r="E16" s="47"/>
      <c r="F16" s="48" t="s">
        <v>43</v>
      </c>
      <c r="G16" s="49">
        <f>IF(J5*10&gt;10,10,J5*10)</f>
        <v>10</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52</v>
      </c>
    </row>
    <row r="18" spans="1:11" ht="52.5" customHeight="1">
      <c r="A18" s="52"/>
      <c r="B18" s="51" t="s">
        <v>54</v>
      </c>
      <c r="C18" s="53" t="s">
        <v>55</v>
      </c>
      <c r="D18" s="54" t="s">
        <v>390</v>
      </c>
      <c r="E18" s="55"/>
      <c r="F18" s="53" t="s">
        <v>391</v>
      </c>
      <c r="G18" s="53" t="s">
        <v>58</v>
      </c>
      <c r="H18" s="53" t="s">
        <v>392</v>
      </c>
      <c r="I18" s="22" t="s">
        <v>58</v>
      </c>
      <c r="J18" s="66" t="s">
        <v>393</v>
      </c>
      <c r="K18" s="66" t="s">
        <v>394</v>
      </c>
    </row>
    <row r="19" spans="1:11" ht="111.75" customHeight="1">
      <c r="A19" s="52"/>
      <c r="B19" s="52"/>
      <c r="C19" s="53" t="s">
        <v>61</v>
      </c>
      <c r="D19" s="54" t="s">
        <v>134</v>
      </c>
      <c r="E19" s="55"/>
      <c r="F19" s="56" t="s">
        <v>134</v>
      </c>
      <c r="G19" s="56" t="s">
        <v>64</v>
      </c>
      <c r="H19" s="56" t="s">
        <v>116</v>
      </c>
      <c r="I19" s="22" t="s">
        <v>64</v>
      </c>
      <c r="J19" s="66" t="s">
        <v>395</v>
      </c>
      <c r="K19" s="66" t="s">
        <v>396</v>
      </c>
    </row>
    <row r="20" spans="1:11" ht="111.75" customHeight="1">
      <c r="A20" s="52"/>
      <c r="B20" s="52"/>
      <c r="C20" s="53" t="s">
        <v>69</v>
      </c>
      <c r="D20" s="54" t="s">
        <v>397</v>
      </c>
      <c r="E20" s="55"/>
      <c r="F20" s="56" t="s">
        <v>398</v>
      </c>
      <c r="G20" s="56" t="s">
        <v>64</v>
      </c>
      <c r="H20" s="56" t="s">
        <v>216</v>
      </c>
      <c r="I20" s="22" t="s">
        <v>64</v>
      </c>
      <c r="J20" s="66" t="s">
        <v>395</v>
      </c>
      <c r="K20" s="66" t="s">
        <v>396</v>
      </c>
    </row>
    <row r="21" spans="1:11" ht="84" customHeight="1">
      <c r="A21" s="52"/>
      <c r="B21" s="57"/>
      <c r="C21" s="53" t="s">
        <v>74</v>
      </c>
      <c r="D21" s="54" t="s">
        <v>399</v>
      </c>
      <c r="E21" s="55"/>
      <c r="F21" s="56" t="s">
        <v>391</v>
      </c>
      <c r="G21" s="56" t="s">
        <v>64</v>
      </c>
      <c r="H21" s="56" t="s">
        <v>392</v>
      </c>
      <c r="I21" s="22" t="s">
        <v>64</v>
      </c>
      <c r="J21" s="66" t="s">
        <v>395</v>
      </c>
      <c r="K21" s="66" t="s">
        <v>396</v>
      </c>
    </row>
    <row r="22" spans="1:11" ht="111.75" customHeight="1">
      <c r="A22" s="52"/>
      <c r="B22" s="53" t="s">
        <v>78</v>
      </c>
      <c r="C22" s="53" t="s">
        <v>79</v>
      </c>
      <c r="D22" s="54" t="s">
        <v>400</v>
      </c>
      <c r="E22" s="55"/>
      <c r="F22" s="53" t="s">
        <v>401</v>
      </c>
      <c r="G22" s="53" t="s">
        <v>82</v>
      </c>
      <c r="H22" s="53" t="s">
        <v>116</v>
      </c>
      <c r="I22" s="22" t="s">
        <v>82</v>
      </c>
      <c r="J22" s="66" t="s">
        <v>402</v>
      </c>
      <c r="K22" s="66" t="s">
        <v>403</v>
      </c>
    </row>
    <row r="23" spans="1:11" ht="106.5" customHeight="1">
      <c r="A23" s="57"/>
      <c r="B23" s="53" t="s">
        <v>87</v>
      </c>
      <c r="C23" s="53" t="s">
        <v>88</v>
      </c>
      <c r="D23" s="54" t="s">
        <v>404</v>
      </c>
      <c r="E23" s="55"/>
      <c r="F23" s="53" t="s">
        <v>405</v>
      </c>
      <c r="G23" s="53" t="s">
        <v>64</v>
      </c>
      <c r="H23" s="53" t="s">
        <v>21</v>
      </c>
      <c r="I23" s="22" t="s">
        <v>64</v>
      </c>
      <c r="J23" s="66" t="s">
        <v>406</v>
      </c>
      <c r="K23" s="66" t="s">
        <v>407</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4.xml><?xml version="1.0" encoding="utf-8"?>
<worksheet xmlns="http://schemas.openxmlformats.org/spreadsheetml/2006/main" xmlns:r="http://schemas.openxmlformats.org/officeDocument/2006/relationships">
  <dimension ref="A1:X31"/>
  <sheetViews>
    <sheetView tabSelected="1" zoomScale="85" zoomScaleNormal="85" zoomScaleSheetLayoutView="100" workbookViewId="0" topLeftCell="B12">
      <selection activeCell="J18" sqref="J18"/>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48.5742187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408</v>
      </c>
      <c r="D2" s="9"/>
      <c r="E2" s="10"/>
      <c r="F2" s="11" t="s">
        <v>3</v>
      </c>
      <c r="G2" s="6" t="s">
        <v>409</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0</v>
      </c>
      <c r="F5" s="7"/>
      <c r="G5" s="11">
        <f>G6+G7+G8+G9+G10</f>
        <v>878.27</v>
      </c>
      <c r="H5" s="22">
        <f>H6+H7+H8+H9+H10</f>
        <v>878.27</v>
      </c>
      <c r="I5" s="22">
        <f>I6+I7+I8+I9+I10</f>
        <v>878.27</v>
      </c>
      <c r="J5" s="32">
        <f>I5/H5</f>
        <v>1</v>
      </c>
      <c r="K5" s="33"/>
    </row>
    <row r="6" spans="1:11" ht="21.75" customHeight="1">
      <c r="A6" s="18"/>
      <c r="B6" s="19"/>
      <c r="C6" s="23" t="s">
        <v>17</v>
      </c>
      <c r="D6" s="24" t="s">
        <v>18</v>
      </c>
      <c r="E6" s="6" t="s">
        <v>20</v>
      </c>
      <c r="F6" s="7"/>
      <c r="G6" s="11" t="s">
        <v>410</v>
      </c>
      <c r="H6" s="22" t="s">
        <v>410</v>
      </c>
      <c r="I6" s="22" t="s">
        <v>410</v>
      </c>
      <c r="J6" s="6" t="s">
        <v>21</v>
      </c>
      <c r="K6" s="7"/>
    </row>
    <row r="7" spans="1:11" ht="21.75" customHeight="1">
      <c r="A7" s="18"/>
      <c r="B7" s="19"/>
      <c r="C7" s="25"/>
      <c r="D7" s="24" t="s">
        <v>22</v>
      </c>
      <c r="E7" s="6" t="s">
        <v>20</v>
      </c>
      <c r="F7" s="7"/>
      <c r="G7" s="11" t="s">
        <v>411</v>
      </c>
      <c r="H7" s="22" t="s">
        <v>411</v>
      </c>
      <c r="I7" s="22" t="s">
        <v>411</v>
      </c>
      <c r="J7" s="6" t="s">
        <v>21</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v>1</v>
      </c>
      <c r="D11" s="33"/>
      <c r="E11" s="6" t="s">
        <v>30</v>
      </c>
      <c r="F11" s="7"/>
      <c r="G11" s="34" t="s">
        <v>31</v>
      </c>
      <c r="H11" s="35"/>
      <c r="I11" s="35"/>
      <c r="J11" s="35"/>
      <c r="K11" s="62"/>
    </row>
    <row r="12" spans="1:24" ht="84.75" customHeight="1">
      <c r="A12" s="30" t="s">
        <v>32</v>
      </c>
      <c r="B12" s="31"/>
      <c r="C12" s="34" t="s">
        <v>412</v>
      </c>
      <c r="D12" s="35"/>
      <c r="E12" s="35"/>
      <c r="F12" s="35"/>
      <c r="G12" s="35"/>
      <c r="H12" s="35"/>
      <c r="I12" s="35"/>
      <c r="J12" s="35"/>
      <c r="K12" s="62"/>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413</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414</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97</v>
      </c>
      <c r="E16" s="47"/>
      <c r="F16" s="48" t="s">
        <v>43</v>
      </c>
      <c r="G16" s="49">
        <f>IF(J5*10&gt;10,10,J5*10)</f>
        <v>10</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123.75" customHeight="1">
      <c r="A18" s="52"/>
      <c r="B18" s="51" t="s">
        <v>54</v>
      </c>
      <c r="C18" s="53" t="s">
        <v>55</v>
      </c>
      <c r="D18" s="54" t="s">
        <v>415</v>
      </c>
      <c r="E18" s="55"/>
      <c r="F18" s="53" t="s">
        <v>241</v>
      </c>
      <c r="G18" s="53" t="s">
        <v>58</v>
      </c>
      <c r="H18" s="53" t="s">
        <v>21</v>
      </c>
      <c r="I18" s="22" t="s">
        <v>130</v>
      </c>
      <c r="J18" s="66" t="s">
        <v>416</v>
      </c>
      <c r="K18" s="66" t="s">
        <v>417</v>
      </c>
    </row>
    <row r="19" spans="1:11" ht="123.75" customHeight="1">
      <c r="A19" s="52"/>
      <c r="B19" s="52"/>
      <c r="C19" s="53" t="s">
        <v>61</v>
      </c>
      <c r="D19" s="54" t="s">
        <v>418</v>
      </c>
      <c r="E19" s="55"/>
      <c r="F19" s="56" t="s">
        <v>241</v>
      </c>
      <c r="G19" s="56" t="s">
        <v>64</v>
      </c>
      <c r="H19" s="56" t="s">
        <v>21</v>
      </c>
      <c r="I19" s="22" t="s">
        <v>64</v>
      </c>
      <c r="J19" s="66" t="s">
        <v>416</v>
      </c>
      <c r="K19" s="66" t="s">
        <v>31</v>
      </c>
    </row>
    <row r="20" spans="1:11" ht="123.75" customHeight="1">
      <c r="A20" s="52"/>
      <c r="B20" s="52"/>
      <c r="C20" s="53" t="s">
        <v>69</v>
      </c>
      <c r="D20" s="54" t="s">
        <v>419</v>
      </c>
      <c r="E20" s="55"/>
      <c r="F20" s="56" t="s">
        <v>420</v>
      </c>
      <c r="G20" s="56" t="s">
        <v>64</v>
      </c>
      <c r="H20" s="56" t="s">
        <v>116</v>
      </c>
      <c r="I20" s="22" t="s">
        <v>64</v>
      </c>
      <c r="J20" s="66" t="s">
        <v>416</v>
      </c>
      <c r="K20" s="66" t="s">
        <v>31</v>
      </c>
    </row>
    <row r="21" spans="1:11" ht="60" customHeight="1">
      <c r="A21" s="52"/>
      <c r="B21" s="57"/>
      <c r="C21" s="53" t="s">
        <v>74</v>
      </c>
      <c r="D21" s="54" t="s">
        <v>421</v>
      </c>
      <c r="E21" s="55"/>
      <c r="F21" s="56" t="s">
        <v>422</v>
      </c>
      <c r="G21" s="56" t="s">
        <v>64</v>
      </c>
      <c r="H21" s="56" t="s">
        <v>423</v>
      </c>
      <c r="I21" s="22" t="s">
        <v>64</v>
      </c>
      <c r="J21" s="66" t="s">
        <v>424</v>
      </c>
      <c r="K21" s="66" t="s">
        <v>31</v>
      </c>
    </row>
    <row r="22" spans="1:11" ht="60" customHeight="1">
      <c r="A22" s="52"/>
      <c r="B22" s="53" t="s">
        <v>78</v>
      </c>
      <c r="C22" s="53" t="s">
        <v>79</v>
      </c>
      <c r="D22" s="54" t="s">
        <v>425</v>
      </c>
      <c r="E22" s="55"/>
      <c r="F22" s="53" t="s">
        <v>426</v>
      </c>
      <c r="G22" s="53" t="s">
        <v>82</v>
      </c>
      <c r="H22" s="53" t="s">
        <v>116</v>
      </c>
      <c r="I22" s="22" t="s">
        <v>82</v>
      </c>
      <c r="J22" s="66" t="s">
        <v>427</v>
      </c>
      <c r="K22" s="66" t="s">
        <v>31</v>
      </c>
    </row>
    <row r="23" spans="1:11" ht="60" customHeight="1">
      <c r="A23" s="57"/>
      <c r="B23" s="53" t="s">
        <v>87</v>
      </c>
      <c r="C23" s="53" t="s">
        <v>88</v>
      </c>
      <c r="D23" s="54" t="s">
        <v>428</v>
      </c>
      <c r="E23" s="55"/>
      <c r="F23" s="53" t="s">
        <v>401</v>
      </c>
      <c r="G23" s="53" t="s">
        <v>64</v>
      </c>
      <c r="H23" s="53" t="s">
        <v>116</v>
      </c>
      <c r="I23" s="22" t="s">
        <v>64</v>
      </c>
      <c r="J23" s="66" t="s">
        <v>427</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15.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2">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29.8515625" style="3" customWidth="1"/>
    <col min="11" max="11" width="27.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429</v>
      </c>
      <c r="D2" s="9"/>
      <c r="E2" s="10"/>
      <c r="F2" s="11" t="s">
        <v>3</v>
      </c>
      <c r="G2" s="6" t="s">
        <v>430</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100</v>
      </c>
      <c r="F5" s="7"/>
      <c r="G5" s="11">
        <f>G6+G7+G8+G9+G10</f>
        <v>0</v>
      </c>
      <c r="H5" s="22">
        <f>H6+H7+H8+H9+H10</f>
        <v>100</v>
      </c>
      <c r="I5" s="22">
        <f>I6+I7+I8+I9+I10</f>
        <v>99.1583</v>
      </c>
      <c r="J5" s="32">
        <f>I5/H5</f>
        <v>0.991583</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431</v>
      </c>
      <c r="F7" s="7"/>
      <c r="G7" s="11" t="s">
        <v>20</v>
      </c>
      <c r="H7" s="22" t="s">
        <v>431</v>
      </c>
      <c r="I7" s="22" t="s">
        <v>432</v>
      </c>
      <c r="J7" s="6" t="s">
        <v>433</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141.75" customHeight="1">
      <c r="A12" s="30" t="s">
        <v>32</v>
      </c>
      <c r="B12" s="31"/>
      <c r="C12" s="36" t="s">
        <v>434</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435</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436</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89.84</v>
      </c>
      <c r="E16" s="47"/>
      <c r="F16" s="48" t="s">
        <v>43</v>
      </c>
      <c r="G16" s="49">
        <f>IF(J5*10&gt;10,10,J5*10)</f>
        <v>9.91583</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70.5" customHeight="1">
      <c r="A18" s="52"/>
      <c r="B18" s="51" t="s">
        <v>54</v>
      </c>
      <c r="C18" s="53" t="s">
        <v>55</v>
      </c>
      <c r="D18" s="54" t="s">
        <v>437</v>
      </c>
      <c r="E18" s="55"/>
      <c r="F18" s="53" t="s">
        <v>438</v>
      </c>
      <c r="G18" s="53" t="s">
        <v>58</v>
      </c>
      <c r="H18" s="53" t="s">
        <v>439</v>
      </c>
      <c r="I18" s="22" t="s">
        <v>440</v>
      </c>
      <c r="J18" s="66" t="s">
        <v>441</v>
      </c>
      <c r="K18" s="66" t="s">
        <v>442</v>
      </c>
    </row>
    <row r="19" spans="1:11" ht="48.75" customHeight="1">
      <c r="A19" s="52"/>
      <c r="B19" s="52"/>
      <c r="C19" s="53" t="s">
        <v>61</v>
      </c>
      <c r="D19" s="54" t="s">
        <v>443</v>
      </c>
      <c r="E19" s="55"/>
      <c r="F19" s="56" t="s">
        <v>444</v>
      </c>
      <c r="G19" s="56" t="s">
        <v>64</v>
      </c>
      <c r="H19" s="56" t="s">
        <v>445</v>
      </c>
      <c r="I19" s="22" t="s">
        <v>109</v>
      </c>
      <c r="J19" s="66" t="s">
        <v>446</v>
      </c>
      <c r="K19" s="66" t="s">
        <v>447</v>
      </c>
    </row>
    <row r="20" spans="1:11" ht="48.75" customHeight="1">
      <c r="A20" s="52"/>
      <c r="B20" s="52"/>
      <c r="C20" s="53" t="s">
        <v>69</v>
      </c>
      <c r="D20" s="54" t="s">
        <v>448</v>
      </c>
      <c r="E20" s="55"/>
      <c r="F20" s="56" t="s">
        <v>449</v>
      </c>
      <c r="G20" s="56" t="s">
        <v>64</v>
      </c>
      <c r="H20" s="56" t="s">
        <v>210</v>
      </c>
      <c r="I20" s="22" t="s">
        <v>64</v>
      </c>
      <c r="J20" s="66" t="s">
        <v>450</v>
      </c>
      <c r="K20" s="66" t="s">
        <v>31</v>
      </c>
    </row>
    <row r="21" spans="1:11" ht="70.5" customHeight="1">
      <c r="A21" s="52"/>
      <c r="B21" s="57"/>
      <c r="C21" s="53" t="s">
        <v>74</v>
      </c>
      <c r="D21" s="54" t="s">
        <v>451</v>
      </c>
      <c r="E21" s="55"/>
      <c r="F21" s="56" t="s">
        <v>452</v>
      </c>
      <c r="G21" s="56" t="s">
        <v>64</v>
      </c>
      <c r="H21" s="56" t="s">
        <v>453</v>
      </c>
      <c r="I21" s="22" t="s">
        <v>454</v>
      </c>
      <c r="J21" s="66" t="s">
        <v>455</v>
      </c>
      <c r="K21" s="66" t="s">
        <v>456</v>
      </c>
    </row>
    <row r="22" spans="1:11" ht="81.75" customHeight="1">
      <c r="A22" s="52"/>
      <c r="B22" s="53" t="s">
        <v>78</v>
      </c>
      <c r="C22" s="53" t="s">
        <v>79</v>
      </c>
      <c r="D22" s="54" t="s">
        <v>457</v>
      </c>
      <c r="E22" s="55"/>
      <c r="F22" s="53" t="s">
        <v>140</v>
      </c>
      <c r="G22" s="53" t="s">
        <v>82</v>
      </c>
      <c r="H22" s="53" t="s">
        <v>116</v>
      </c>
      <c r="I22" s="22" t="s">
        <v>340</v>
      </c>
      <c r="J22" s="66" t="s">
        <v>458</v>
      </c>
      <c r="K22" s="66" t="s">
        <v>459</v>
      </c>
    </row>
    <row r="23" spans="1:11" ht="81.75" customHeight="1">
      <c r="A23" s="57"/>
      <c r="B23" s="53" t="s">
        <v>87</v>
      </c>
      <c r="C23" s="53" t="s">
        <v>88</v>
      </c>
      <c r="D23" s="54" t="s">
        <v>251</v>
      </c>
      <c r="E23" s="55"/>
      <c r="F23" s="53" t="s">
        <v>90</v>
      </c>
      <c r="G23" s="53" t="s">
        <v>64</v>
      </c>
      <c r="H23" s="53" t="s">
        <v>142</v>
      </c>
      <c r="I23" s="22" t="s">
        <v>64</v>
      </c>
      <c r="J23" s="66" t="s">
        <v>460</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2.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27.710937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93</v>
      </c>
      <c r="D2" s="9"/>
      <c r="E2" s="10"/>
      <c r="F2" s="11" t="s">
        <v>3</v>
      </c>
      <c r="G2" s="6" t="s">
        <v>94</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45</v>
      </c>
      <c r="F5" s="7"/>
      <c r="G5" s="11">
        <f>G6+G7+G8+G9+G10</f>
        <v>0</v>
      </c>
      <c r="H5" s="22">
        <f>H6+H7+H8+H9+H10</f>
        <v>45</v>
      </c>
      <c r="I5" s="22">
        <f>I6+I7+I8+I9+I10</f>
        <v>45</v>
      </c>
      <c r="J5" s="32">
        <f>I5/H5</f>
        <v>1</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95</v>
      </c>
      <c r="F7" s="7"/>
      <c r="G7" s="11" t="s">
        <v>20</v>
      </c>
      <c r="H7" s="22" t="s">
        <v>95</v>
      </c>
      <c r="I7" s="22" t="s">
        <v>95</v>
      </c>
      <c r="J7" s="6" t="s">
        <v>21</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171.75" customHeight="1">
      <c r="A12" s="30" t="s">
        <v>32</v>
      </c>
      <c r="B12" s="31"/>
      <c r="C12" s="36" t="s">
        <v>96</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35</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97</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98</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99.44</v>
      </c>
      <c r="E16" s="47"/>
      <c r="F16" s="48" t="s">
        <v>43</v>
      </c>
      <c r="G16" s="49">
        <f>IF(J5*10&gt;10,10,J5*10)</f>
        <v>10</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51" customHeight="1">
      <c r="A18" s="52"/>
      <c r="B18" s="51" t="s">
        <v>54</v>
      </c>
      <c r="C18" s="53" t="s">
        <v>55</v>
      </c>
      <c r="D18" s="54" t="s">
        <v>99</v>
      </c>
      <c r="E18" s="55"/>
      <c r="F18" s="53" t="s">
        <v>100</v>
      </c>
      <c r="G18" s="53" t="s">
        <v>58</v>
      </c>
      <c r="H18" s="53" t="s">
        <v>101</v>
      </c>
      <c r="I18" s="22" t="s">
        <v>58</v>
      </c>
      <c r="J18" s="66" t="s">
        <v>102</v>
      </c>
      <c r="K18" s="66" t="s">
        <v>31</v>
      </c>
    </row>
    <row r="19" spans="1:11" ht="40.5" customHeight="1">
      <c r="A19" s="52"/>
      <c r="B19" s="52"/>
      <c r="C19" s="53" t="s">
        <v>61</v>
      </c>
      <c r="D19" s="54" t="s">
        <v>103</v>
      </c>
      <c r="E19" s="55"/>
      <c r="F19" s="56" t="s">
        <v>104</v>
      </c>
      <c r="G19" s="56" t="s">
        <v>64</v>
      </c>
      <c r="H19" s="56" t="s">
        <v>105</v>
      </c>
      <c r="I19" s="22" t="s">
        <v>64</v>
      </c>
      <c r="J19" s="66" t="s">
        <v>106</v>
      </c>
      <c r="K19" s="66" t="s">
        <v>31</v>
      </c>
    </row>
    <row r="20" spans="1:11" ht="36" customHeight="1">
      <c r="A20" s="52"/>
      <c r="B20" s="52"/>
      <c r="C20" s="53" t="s">
        <v>69</v>
      </c>
      <c r="D20" s="54" t="s">
        <v>107</v>
      </c>
      <c r="E20" s="55"/>
      <c r="F20" s="56" t="s">
        <v>108</v>
      </c>
      <c r="G20" s="56" t="s">
        <v>64</v>
      </c>
      <c r="H20" s="56" t="s">
        <v>109</v>
      </c>
      <c r="I20" s="22" t="s">
        <v>64</v>
      </c>
      <c r="J20" s="66" t="s">
        <v>106</v>
      </c>
      <c r="K20" s="66" t="s">
        <v>31</v>
      </c>
    </row>
    <row r="21" spans="1:11" ht="63" customHeight="1">
      <c r="A21" s="52"/>
      <c r="B21" s="57"/>
      <c r="C21" s="53" t="s">
        <v>74</v>
      </c>
      <c r="D21" s="54" t="s">
        <v>110</v>
      </c>
      <c r="E21" s="55"/>
      <c r="F21" s="56" t="s">
        <v>111</v>
      </c>
      <c r="G21" s="56" t="s">
        <v>64</v>
      </c>
      <c r="H21" s="56" t="s">
        <v>112</v>
      </c>
      <c r="I21" s="22" t="s">
        <v>64</v>
      </c>
      <c r="J21" s="66" t="s">
        <v>113</v>
      </c>
      <c r="K21" s="66" t="s">
        <v>31</v>
      </c>
    </row>
    <row r="22" spans="1:11" ht="63" customHeight="1">
      <c r="A22" s="52"/>
      <c r="B22" s="53" t="s">
        <v>78</v>
      </c>
      <c r="C22" s="53" t="s">
        <v>79</v>
      </c>
      <c r="D22" s="54" t="s">
        <v>114</v>
      </c>
      <c r="E22" s="55"/>
      <c r="F22" s="53" t="s">
        <v>115</v>
      </c>
      <c r="G22" s="53" t="s">
        <v>82</v>
      </c>
      <c r="H22" s="53" t="s">
        <v>116</v>
      </c>
      <c r="I22" s="22" t="s">
        <v>82</v>
      </c>
      <c r="J22" s="66" t="s">
        <v>113</v>
      </c>
      <c r="K22" s="66" t="s">
        <v>31</v>
      </c>
    </row>
    <row r="23" spans="1:11" ht="93" customHeight="1">
      <c r="A23" s="57"/>
      <c r="B23" s="53" t="s">
        <v>87</v>
      </c>
      <c r="C23" s="53" t="s">
        <v>88</v>
      </c>
      <c r="D23" s="54" t="s">
        <v>117</v>
      </c>
      <c r="E23" s="55"/>
      <c r="F23" s="53" t="s">
        <v>118</v>
      </c>
      <c r="G23" s="53" t="s">
        <v>64</v>
      </c>
      <c r="H23" s="53" t="s">
        <v>119</v>
      </c>
      <c r="I23" s="22" t="s">
        <v>120</v>
      </c>
      <c r="J23" s="66" t="s">
        <v>113</v>
      </c>
      <c r="K23" s="66" t="s">
        <v>121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3.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28.0039062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122</v>
      </c>
      <c r="D2" s="9"/>
      <c r="E2" s="10"/>
      <c r="F2" s="11" t="s">
        <v>3</v>
      </c>
      <c r="G2" s="6" t="s">
        <v>123</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5</v>
      </c>
      <c r="F5" s="7"/>
      <c r="G5" s="11">
        <f>G6+G7+G8+G9+G10</f>
        <v>0</v>
      </c>
      <c r="H5" s="22">
        <f>H6+H7+H8+H9+H10</f>
        <v>5</v>
      </c>
      <c r="I5" s="22">
        <f>I6+I7+I8+I9+I10</f>
        <v>5</v>
      </c>
      <c r="J5" s="32">
        <f>I5/H5</f>
        <v>1</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124</v>
      </c>
      <c r="F7" s="7"/>
      <c r="G7" s="11" t="s">
        <v>20</v>
      </c>
      <c r="H7" s="22" t="s">
        <v>124</v>
      </c>
      <c r="I7" s="22" t="s">
        <v>124</v>
      </c>
      <c r="J7" s="6" t="s">
        <v>21</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120" customHeight="1">
      <c r="A12" s="30" t="s">
        <v>32</v>
      </c>
      <c r="B12" s="31"/>
      <c r="C12" s="36" t="s">
        <v>125</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35</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126</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127</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97</v>
      </c>
      <c r="E16" s="47"/>
      <c r="F16" s="48" t="s">
        <v>43</v>
      </c>
      <c r="G16" s="49">
        <f>IF(J5*10&gt;10,10,J5*10)</f>
        <v>10</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42" customHeight="1">
      <c r="A18" s="52"/>
      <c r="B18" s="51" t="s">
        <v>54</v>
      </c>
      <c r="C18" s="53" t="s">
        <v>55</v>
      </c>
      <c r="D18" s="54" t="s">
        <v>128</v>
      </c>
      <c r="E18" s="55"/>
      <c r="F18" s="53" t="s">
        <v>129</v>
      </c>
      <c r="G18" s="53" t="s">
        <v>58</v>
      </c>
      <c r="H18" s="53" t="s">
        <v>101</v>
      </c>
      <c r="I18" s="22" t="s">
        <v>130</v>
      </c>
      <c r="J18" s="66" t="s">
        <v>131</v>
      </c>
      <c r="K18" s="66" t="s">
        <v>132</v>
      </c>
    </row>
    <row r="19" spans="1:11" ht="42" customHeight="1">
      <c r="A19" s="52"/>
      <c r="B19" s="52"/>
      <c r="C19" s="53" t="s">
        <v>61</v>
      </c>
      <c r="D19" s="54" t="s">
        <v>133</v>
      </c>
      <c r="E19" s="55"/>
      <c r="F19" s="56" t="s">
        <v>134</v>
      </c>
      <c r="G19" s="56" t="s">
        <v>64</v>
      </c>
      <c r="H19" s="56" t="s">
        <v>116</v>
      </c>
      <c r="I19" s="22" t="s">
        <v>64</v>
      </c>
      <c r="J19" s="66" t="s">
        <v>131</v>
      </c>
      <c r="K19" s="66" t="s">
        <v>31</v>
      </c>
    </row>
    <row r="20" spans="1:11" ht="42" customHeight="1">
      <c r="A20" s="52"/>
      <c r="B20" s="52"/>
      <c r="C20" s="53" t="s">
        <v>69</v>
      </c>
      <c r="D20" s="54" t="s">
        <v>135</v>
      </c>
      <c r="E20" s="55"/>
      <c r="F20" s="56" t="s">
        <v>71</v>
      </c>
      <c r="G20" s="56" t="s">
        <v>64</v>
      </c>
      <c r="H20" s="56" t="s">
        <v>72</v>
      </c>
      <c r="I20" s="22" t="s">
        <v>64</v>
      </c>
      <c r="J20" s="66" t="s">
        <v>136</v>
      </c>
      <c r="K20" s="66" t="s">
        <v>31</v>
      </c>
    </row>
    <row r="21" spans="1:11" ht="42" customHeight="1">
      <c r="A21" s="52"/>
      <c r="B21" s="57"/>
      <c r="C21" s="53" t="s">
        <v>74</v>
      </c>
      <c r="D21" s="54" t="s">
        <v>122</v>
      </c>
      <c r="E21" s="55"/>
      <c r="F21" s="56" t="s">
        <v>137</v>
      </c>
      <c r="G21" s="56" t="s">
        <v>64</v>
      </c>
      <c r="H21" s="56" t="s">
        <v>138</v>
      </c>
      <c r="I21" s="22" t="s">
        <v>64</v>
      </c>
      <c r="J21" s="66" t="s">
        <v>136</v>
      </c>
      <c r="K21" s="66" t="s">
        <v>31</v>
      </c>
    </row>
    <row r="22" spans="1:11" ht="42" customHeight="1">
      <c r="A22" s="52"/>
      <c r="B22" s="53" t="s">
        <v>78</v>
      </c>
      <c r="C22" s="53" t="s">
        <v>79</v>
      </c>
      <c r="D22" s="54" t="s">
        <v>139</v>
      </c>
      <c r="E22" s="55"/>
      <c r="F22" s="53" t="s">
        <v>140</v>
      </c>
      <c r="G22" s="53" t="s">
        <v>82</v>
      </c>
      <c r="H22" s="53" t="s">
        <v>116</v>
      </c>
      <c r="I22" s="22" t="s">
        <v>82</v>
      </c>
      <c r="J22" s="66" t="s">
        <v>136</v>
      </c>
      <c r="K22" s="66" t="s">
        <v>31</v>
      </c>
    </row>
    <row r="23" spans="1:11" ht="42" customHeight="1">
      <c r="A23" s="57"/>
      <c r="B23" s="53" t="s">
        <v>87</v>
      </c>
      <c r="C23" s="53" t="s">
        <v>88</v>
      </c>
      <c r="D23" s="54" t="s">
        <v>141</v>
      </c>
      <c r="E23" s="55"/>
      <c r="F23" s="53" t="s">
        <v>90</v>
      </c>
      <c r="G23" s="53" t="s">
        <v>64</v>
      </c>
      <c r="H23" s="53" t="s">
        <v>142</v>
      </c>
      <c r="I23" s="22" t="s">
        <v>64</v>
      </c>
      <c r="J23" s="66" t="s">
        <v>136</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4.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33.710937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143</v>
      </c>
      <c r="D2" s="9"/>
      <c r="E2" s="10"/>
      <c r="F2" s="11" t="s">
        <v>3</v>
      </c>
      <c r="G2" s="6" t="s">
        <v>144</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130</v>
      </c>
      <c r="F5" s="7"/>
      <c r="G5" s="11">
        <f>G6+G7+G8+G9+G10</f>
        <v>0</v>
      </c>
      <c r="H5" s="22">
        <f>H6+H7+H8+H9+H10</f>
        <v>130</v>
      </c>
      <c r="I5" s="22">
        <f>I6+I7+I8+I9+I10</f>
        <v>107</v>
      </c>
      <c r="J5" s="32">
        <f>I5/H5</f>
        <v>0.823076923076923</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145</v>
      </c>
      <c r="F7" s="7"/>
      <c r="G7" s="11" t="s">
        <v>20</v>
      </c>
      <c r="H7" s="22" t="s">
        <v>145</v>
      </c>
      <c r="I7" s="22" t="s">
        <v>145</v>
      </c>
      <c r="J7" s="6" t="s">
        <v>21</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146</v>
      </c>
      <c r="F10" s="7"/>
      <c r="G10" s="11" t="s">
        <v>20</v>
      </c>
      <c r="H10" s="22" t="s">
        <v>146</v>
      </c>
      <c r="I10" s="22" t="s">
        <v>147</v>
      </c>
      <c r="J10" s="6" t="s">
        <v>148</v>
      </c>
      <c r="K10" s="7"/>
    </row>
    <row r="11" spans="1:11" ht="30" customHeight="1">
      <c r="A11" s="30" t="s">
        <v>29</v>
      </c>
      <c r="B11" s="31"/>
      <c r="C11" s="32">
        <f>(G5-G10)/(E5-E10)</f>
        <v>0</v>
      </c>
      <c r="D11" s="33"/>
      <c r="E11" s="6" t="s">
        <v>30</v>
      </c>
      <c r="F11" s="7"/>
      <c r="G11" s="34" t="s">
        <v>31</v>
      </c>
      <c r="H11" s="35"/>
      <c r="I11" s="35"/>
      <c r="J11" s="35"/>
      <c r="K11" s="62"/>
    </row>
    <row r="12" spans="1:24" ht="84.75" customHeight="1">
      <c r="A12" s="30" t="s">
        <v>32</v>
      </c>
      <c r="B12" s="31"/>
      <c r="C12" s="36" t="s">
        <v>149</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35</v>
      </c>
      <c r="D13" s="39"/>
      <c r="E13" s="40"/>
      <c r="F13" s="22" t="s">
        <v>36</v>
      </c>
      <c r="G13" s="41" t="s">
        <v>37</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150</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151</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96.46</v>
      </c>
      <c r="E16" s="47"/>
      <c r="F16" s="48" t="s">
        <v>43</v>
      </c>
      <c r="G16" s="49">
        <f>IF(J5*10&gt;10,10,J5*10)</f>
        <v>8.23076923076923</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126.75" customHeight="1">
      <c r="A18" s="52"/>
      <c r="B18" s="51" t="s">
        <v>54</v>
      </c>
      <c r="C18" s="53" t="s">
        <v>55</v>
      </c>
      <c r="D18" s="54" t="s">
        <v>152</v>
      </c>
      <c r="E18" s="55"/>
      <c r="F18" s="53" t="s">
        <v>153</v>
      </c>
      <c r="G18" s="53" t="s">
        <v>58</v>
      </c>
      <c r="H18" s="53" t="s">
        <v>154</v>
      </c>
      <c r="I18" s="22" t="s">
        <v>58</v>
      </c>
      <c r="J18" s="66" t="s">
        <v>155</v>
      </c>
      <c r="K18" s="66" t="s">
        <v>31</v>
      </c>
    </row>
    <row r="19" spans="1:11" ht="69.75" customHeight="1">
      <c r="A19" s="52"/>
      <c r="B19" s="52"/>
      <c r="C19" s="53" t="s">
        <v>61</v>
      </c>
      <c r="D19" s="54" t="s">
        <v>156</v>
      </c>
      <c r="E19" s="55"/>
      <c r="F19" s="56" t="s">
        <v>104</v>
      </c>
      <c r="G19" s="56" t="s">
        <v>64</v>
      </c>
      <c r="H19" s="56" t="s">
        <v>105</v>
      </c>
      <c r="I19" s="22" t="s">
        <v>64</v>
      </c>
      <c r="J19" s="66" t="s">
        <v>157</v>
      </c>
      <c r="K19" s="66" t="s">
        <v>31</v>
      </c>
    </row>
    <row r="20" spans="1:11" ht="69.75" customHeight="1">
      <c r="A20" s="52"/>
      <c r="B20" s="52"/>
      <c r="C20" s="53" t="s">
        <v>69</v>
      </c>
      <c r="D20" s="54" t="s">
        <v>158</v>
      </c>
      <c r="E20" s="55"/>
      <c r="F20" s="56" t="s">
        <v>90</v>
      </c>
      <c r="G20" s="56" t="s">
        <v>64</v>
      </c>
      <c r="H20" s="56" t="s">
        <v>142</v>
      </c>
      <c r="I20" s="22" t="s">
        <v>64</v>
      </c>
      <c r="J20" s="66" t="s">
        <v>157</v>
      </c>
      <c r="K20" s="66" t="s">
        <v>31</v>
      </c>
    </row>
    <row r="21" spans="1:11" ht="111" customHeight="1">
      <c r="A21" s="52"/>
      <c r="B21" s="57"/>
      <c r="C21" s="53" t="s">
        <v>74</v>
      </c>
      <c r="D21" s="54" t="s">
        <v>159</v>
      </c>
      <c r="E21" s="55"/>
      <c r="F21" s="56" t="s">
        <v>160</v>
      </c>
      <c r="G21" s="56" t="s">
        <v>64</v>
      </c>
      <c r="H21" s="56" t="s">
        <v>161</v>
      </c>
      <c r="I21" s="22" t="s">
        <v>162</v>
      </c>
      <c r="J21" s="66" t="s">
        <v>163</v>
      </c>
      <c r="K21" s="66" t="s">
        <v>164</v>
      </c>
    </row>
    <row r="22" spans="1:11" ht="69.75" customHeight="1">
      <c r="A22" s="52"/>
      <c r="B22" s="53" t="s">
        <v>78</v>
      </c>
      <c r="C22" s="53" t="s">
        <v>79</v>
      </c>
      <c r="D22" s="54" t="s">
        <v>114</v>
      </c>
      <c r="E22" s="55"/>
      <c r="F22" s="53" t="s">
        <v>115</v>
      </c>
      <c r="G22" s="53" t="s">
        <v>82</v>
      </c>
      <c r="H22" s="53" t="s">
        <v>116</v>
      </c>
      <c r="I22" s="22" t="s">
        <v>82</v>
      </c>
      <c r="J22" s="66" t="s">
        <v>157</v>
      </c>
      <c r="K22" s="66" t="s">
        <v>31</v>
      </c>
    </row>
    <row r="23" spans="1:11" ht="69.75" customHeight="1">
      <c r="A23" s="57"/>
      <c r="B23" s="53" t="s">
        <v>87</v>
      </c>
      <c r="C23" s="53" t="s">
        <v>88</v>
      </c>
      <c r="D23" s="54" t="s">
        <v>165</v>
      </c>
      <c r="E23" s="55"/>
      <c r="F23" s="53" t="s">
        <v>166</v>
      </c>
      <c r="G23" s="53" t="s">
        <v>64</v>
      </c>
      <c r="H23" s="53" t="s">
        <v>26</v>
      </c>
      <c r="I23" s="22" t="s">
        <v>64</v>
      </c>
      <c r="J23" s="66" t="s">
        <v>167</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5.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1" width="25.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168</v>
      </c>
      <c r="D2" s="9"/>
      <c r="E2" s="10"/>
      <c r="F2" s="11" t="s">
        <v>3</v>
      </c>
      <c r="G2" s="6" t="s">
        <v>169</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55.69</v>
      </c>
      <c r="F5" s="7"/>
      <c r="G5" s="11">
        <f>G6+G7+G8+G9+G10</f>
        <v>0</v>
      </c>
      <c r="H5" s="22">
        <f>H6+H7+H8+H9+H10</f>
        <v>55.69</v>
      </c>
      <c r="I5" s="22">
        <f>I6+I7+I8+I9+I10</f>
        <v>45.69</v>
      </c>
      <c r="J5" s="32">
        <f>I5/H5</f>
        <v>0.8204345483928892</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170</v>
      </c>
      <c r="F7" s="7"/>
      <c r="G7" s="11" t="s">
        <v>20</v>
      </c>
      <c r="H7" s="22" t="s">
        <v>170</v>
      </c>
      <c r="I7" s="22" t="s">
        <v>170</v>
      </c>
      <c r="J7" s="6" t="s">
        <v>21</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171</v>
      </c>
      <c r="F10" s="7"/>
      <c r="G10" s="11" t="s">
        <v>20</v>
      </c>
      <c r="H10" s="22" t="s">
        <v>171</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124.5" customHeight="1">
      <c r="A12" s="30" t="s">
        <v>32</v>
      </c>
      <c r="B12" s="31"/>
      <c r="C12" s="36" t="s">
        <v>172</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35</v>
      </c>
      <c r="D13" s="39"/>
      <c r="E13" s="40"/>
      <c r="F13" s="22" t="s">
        <v>36</v>
      </c>
      <c r="G13" s="41" t="s">
        <v>37</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173</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174</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73.34</v>
      </c>
      <c r="E16" s="47"/>
      <c r="F16" s="48" t="s">
        <v>43</v>
      </c>
      <c r="G16" s="49">
        <f>IF(J5*10&gt;10,10,J5*10)</f>
        <v>8.204345483928892</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64.5" customHeight="1">
      <c r="A18" s="52"/>
      <c r="B18" s="51" t="s">
        <v>54</v>
      </c>
      <c r="C18" s="53" t="s">
        <v>55</v>
      </c>
      <c r="D18" s="54" t="s">
        <v>175</v>
      </c>
      <c r="E18" s="55"/>
      <c r="F18" s="53" t="s">
        <v>176</v>
      </c>
      <c r="G18" s="53" t="s">
        <v>58</v>
      </c>
      <c r="H18" s="53" t="s">
        <v>177</v>
      </c>
      <c r="I18" s="22" t="s">
        <v>178</v>
      </c>
      <c r="J18" s="66" t="s">
        <v>179</v>
      </c>
      <c r="K18" s="66" t="s">
        <v>180</v>
      </c>
    </row>
    <row r="19" spans="1:11" ht="64.5" customHeight="1">
      <c r="A19" s="52"/>
      <c r="B19" s="52"/>
      <c r="C19" s="53" t="s">
        <v>61</v>
      </c>
      <c r="D19" s="54" t="s">
        <v>181</v>
      </c>
      <c r="E19" s="55"/>
      <c r="F19" s="56" t="s">
        <v>182</v>
      </c>
      <c r="G19" s="56" t="s">
        <v>64</v>
      </c>
      <c r="H19" s="56" t="s">
        <v>183</v>
      </c>
      <c r="I19" s="22" t="s">
        <v>64</v>
      </c>
      <c r="J19" s="66" t="s">
        <v>184</v>
      </c>
      <c r="K19" s="66" t="s">
        <v>31</v>
      </c>
    </row>
    <row r="20" spans="1:11" ht="64.5" customHeight="1">
      <c r="A20" s="52"/>
      <c r="B20" s="52"/>
      <c r="C20" s="53" t="s">
        <v>69</v>
      </c>
      <c r="D20" s="54" t="s">
        <v>185</v>
      </c>
      <c r="E20" s="55"/>
      <c r="F20" s="56" t="s">
        <v>71</v>
      </c>
      <c r="G20" s="56" t="s">
        <v>64</v>
      </c>
      <c r="H20" s="56" t="s">
        <v>72</v>
      </c>
      <c r="I20" s="22" t="s">
        <v>64</v>
      </c>
      <c r="J20" s="66" t="s">
        <v>186</v>
      </c>
      <c r="K20" s="66" t="s">
        <v>31</v>
      </c>
    </row>
    <row r="21" spans="1:11" ht="93.75" customHeight="1">
      <c r="A21" s="52"/>
      <c r="B21" s="57"/>
      <c r="C21" s="53" t="s">
        <v>74</v>
      </c>
      <c r="D21" s="54" t="s">
        <v>187</v>
      </c>
      <c r="E21" s="55"/>
      <c r="F21" s="56" t="s">
        <v>188</v>
      </c>
      <c r="G21" s="56" t="s">
        <v>64</v>
      </c>
      <c r="H21" s="56" t="s">
        <v>189</v>
      </c>
      <c r="I21" s="22" t="s">
        <v>190</v>
      </c>
      <c r="J21" s="66" t="s">
        <v>191</v>
      </c>
      <c r="K21" s="66" t="s">
        <v>192</v>
      </c>
    </row>
    <row r="22" spans="1:11" ht="135" customHeight="1">
      <c r="A22" s="52"/>
      <c r="B22" s="53" t="s">
        <v>78</v>
      </c>
      <c r="C22" s="53" t="s">
        <v>79</v>
      </c>
      <c r="D22" s="54" t="s">
        <v>193</v>
      </c>
      <c r="E22" s="55"/>
      <c r="F22" s="53" t="s">
        <v>104</v>
      </c>
      <c r="G22" s="53" t="s">
        <v>82</v>
      </c>
      <c r="H22" s="53" t="s">
        <v>194</v>
      </c>
      <c r="I22" s="22" t="s">
        <v>195</v>
      </c>
      <c r="J22" s="66" t="s">
        <v>196</v>
      </c>
      <c r="K22" s="66" t="s">
        <v>197</v>
      </c>
    </row>
    <row r="23" spans="1:11" ht="64.5" customHeight="1">
      <c r="A23" s="57"/>
      <c r="B23" s="53" t="s">
        <v>87</v>
      </c>
      <c r="C23" s="53" t="s">
        <v>88</v>
      </c>
      <c r="D23" s="54" t="s">
        <v>198</v>
      </c>
      <c r="E23" s="55"/>
      <c r="F23" s="53" t="s">
        <v>90</v>
      </c>
      <c r="G23" s="53" t="s">
        <v>64</v>
      </c>
      <c r="H23" s="53" t="s">
        <v>199</v>
      </c>
      <c r="I23" s="22" t="s">
        <v>200</v>
      </c>
      <c r="J23" s="66" t="s">
        <v>197</v>
      </c>
      <c r="K23" s="66" t="s">
        <v>197</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6.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47.42187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201</v>
      </c>
      <c r="D2" s="9"/>
      <c r="E2" s="10"/>
      <c r="F2" s="11" t="s">
        <v>3</v>
      </c>
      <c r="G2" s="6" t="s">
        <v>202</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6.5</v>
      </c>
      <c r="F5" s="7"/>
      <c r="G5" s="11">
        <f>G6+G7+G8+G9+G10</f>
        <v>0</v>
      </c>
      <c r="H5" s="22">
        <f>H6+H7+H8+H9+H10</f>
        <v>6.5</v>
      </c>
      <c r="I5" s="22">
        <f>I6+I7+I8+I9+I10</f>
        <v>6.2459</v>
      </c>
      <c r="J5" s="32">
        <f>I5/H5</f>
        <v>0.9609076923076922</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203</v>
      </c>
      <c r="F7" s="7"/>
      <c r="G7" s="11" t="s">
        <v>20</v>
      </c>
      <c r="H7" s="22" t="s">
        <v>203</v>
      </c>
      <c r="I7" s="22" t="s">
        <v>204</v>
      </c>
      <c r="J7" s="6" t="s">
        <v>205</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109.5" customHeight="1">
      <c r="A12" s="30" t="s">
        <v>32</v>
      </c>
      <c r="B12" s="31"/>
      <c r="C12" s="36" t="s">
        <v>206</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35</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207</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208</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99.22</v>
      </c>
      <c r="E16" s="47"/>
      <c r="F16" s="48" t="s">
        <v>43</v>
      </c>
      <c r="G16" s="49">
        <f>IF(J5*10&gt;10,10,J5*10)</f>
        <v>9.609076923076923</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156" customHeight="1">
      <c r="A18" s="52"/>
      <c r="B18" s="51" t="s">
        <v>54</v>
      </c>
      <c r="C18" s="53" t="s">
        <v>55</v>
      </c>
      <c r="D18" s="54" t="s">
        <v>209</v>
      </c>
      <c r="E18" s="55"/>
      <c r="F18" s="53" t="s">
        <v>129</v>
      </c>
      <c r="G18" s="53" t="s">
        <v>58</v>
      </c>
      <c r="H18" s="53" t="s">
        <v>210</v>
      </c>
      <c r="I18" s="22" t="s">
        <v>58</v>
      </c>
      <c r="J18" s="66" t="s">
        <v>211</v>
      </c>
      <c r="K18" s="66" t="s">
        <v>31</v>
      </c>
    </row>
    <row r="19" spans="1:11" ht="156" customHeight="1">
      <c r="A19" s="52"/>
      <c r="B19" s="52"/>
      <c r="C19" s="53" t="s">
        <v>61</v>
      </c>
      <c r="D19" s="54" t="s">
        <v>212</v>
      </c>
      <c r="E19" s="55"/>
      <c r="F19" s="56" t="s">
        <v>140</v>
      </c>
      <c r="G19" s="56" t="s">
        <v>64</v>
      </c>
      <c r="H19" s="56" t="s">
        <v>116</v>
      </c>
      <c r="I19" s="22" t="s">
        <v>64</v>
      </c>
      <c r="J19" s="66" t="s">
        <v>213</v>
      </c>
      <c r="K19" s="66" t="s">
        <v>31</v>
      </c>
    </row>
    <row r="20" spans="1:11" ht="126.75" customHeight="1">
      <c r="A20" s="52"/>
      <c r="B20" s="52"/>
      <c r="C20" s="53" t="s">
        <v>69</v>
      </c>
      <c r="D20" s="54" t="s">
        <v>214</v>
      </c>
      <c r="E20" s="55"/>
      <c r="F20" s="56" t="s">
        <v>215</v>
      </c>
      <c r="G20" s="56" t="s">
        <v>64</v>
      </c>
      <c r="H20" s="56" t="s">
        <v>216</v>
      </c>
      <c r="I20" s="22" t="s">
        <v>64</v>
      </c>
      <c r="J20" s="66" t="s">
        <v>217</v>
      </c>
      <c r="K20" s="66" t="s">
        <v>31</v>
      </c>
    </row>
    <row r="21" spans="1:11" ht="76.5" customHeight="1">
      <c r="A21" s="52"/>
      <c r="B21" s="57"/>
      <c r="C21" s="53" t="s">
        <v>74</v>
      </c>
      <c r="D21" s="54" t="s">
        <v>218</v>
      </c>
      <c r="E21" s="55"/>
      <c r="F21" s="56" t="s">
        <v>219</v>
      </c>
      <c r="G21" s="56" t="s">
        <v>64</v>
      </c>
      <c r="H21" s="56" t="s">
        <v>220</v>
      </c>
      <c r="I21" s="22" t="s">
        <v>221</v>
      </c>
      <c r="J21" s="66" t="s">
        <v>222</v>
      </c>
      <c r="K21" s="66" t="s">
        <v>223</v>
      </c>
    </row>
    <row r="22" spans="1:11" ht="216.75" customHeight="1">
      <c r="A22" s="52"/>
      <c r="B22" s="53" t="s">
        <v>78</v>
      </c>
      <c r="C22" s="53" t="s">
        <v>79</v>
      </c>
      <c r="D22" s="54" t="s">
        <v>224</v>
      </c>
      <c r="E22" s="55"/>
      <c r="F22" s="53" t="s">
        <v>140</v>
      </c>
      <c r="G22" s="53" t="s">
        <v>82</v>
      </c>
      <c r="H22" s="53" t="s">
        <v>116</v>
      </c>
      <c r="I22" s="22" t="s">
        <v>82</v>
      </c>
      <c r="J22" s="66" t="s">
        <v>225</v>
      </c>
      <c r="K22" s="66" t="s">
        <v>31</v>
      </c>
    </row>
    <row r="23" spans="1:11" ht="76.5" customHeight="1">
      <c r="A23" s="57"/>
      <c r="B23" s="53" t="s">
        <v>87</v>
      </c>
      <c r="C23" s="53" t="s">
        <v>88</v>
      </c>
      <c r="D23" s="54" t="s">
        <v>226</v>
      </c>
      <c r="E23" s="55"/>
      <c r="F23" s="53" t="s">
        <v>90</v>
      </c>
      <c r="G23" s="53" t="s">
        <v>64</v>
      </c>
      <c r="H23" s="53" t="s">
        <v>142</v>
      </c>
      <c r="I23" s="22" t="s">
        <v>64</v>
      </c>
      <c r="J23" s="66" t="s">
        <v>217</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7.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6">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41.14062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227</v>
      </c>
      <c r="D2" s="9"/>
      <c r="E2" s="10"/>
      <c r="F2" s="11" t="s">
        <v>3</v>
      </c>
      <c r="G2" s="6" t="s">
        <v>228</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40</v>
      </c>
      <c r="F5" s="7"/>
      <c r="G5" s="11">
        <f>G6+G7+G8+G9+G10</f>
        <v>0</v>
      </c>
      <c r="H5" s="22">
        <f>H6+H7+H8+H9+H10</f>
        <v>40</v>
      </c>
      <c r="I5" s="22">
        <f>I6+I7+I8+I9+I10</f>
        <v>38.4039</v>
      </c>
      <c r="J5" s="32">
        <f>I5/H5</f>
        <v>0.9600975</v>
      </c>
      <c r="K5" s="33"/>
    </row>
    <row r="6" spans="1:11" ht="21.75" customHeight="1">
      <c r="A6" s="18"/>
      <c r="B6" s="19"/>
      <c r="C6" s="23" t="s">
        <v>17</v>
      </c>
      <c r="D6" s="24" t="s">
        <v>18</v>
      </c>
      <c r="E6" s="6" t="s">
        <v>20</v>
      </c>
      <c r="F6" s="7"/>
      <c r="G6" s="11" t="s">
        <v>20</v>
      </c>
      <c r="H6" s="22" t="s">
        <v>20</v>
      </c>
      <c r="I6" s="22" t="s">
        <v>20</v>
      </c>
      <c r="J6" s="6" t="s">
        <v>26</v>
      </c>
      <c r="K6" s="7"/>
    </row>
    <row r="7" spans="1:11" ht="21.75" customHeight="1">
      <c r="A7" s="18"/>
      <c r="B7" s="19"/>
      <c r="C7" s="25"/>
      <c r="D7" s="24" t="s">
        <v>22</v>
      </c>
      <c r="E7" s="6" t="s">
        <v>147</v>
      </c>
      <c r="F7" s="7"/>
      <c r="G7" s="11" t="s">
        <v>20</v>
      </c>
      <c r="H7" s="22" t="s">
        <v>147</v>
      </c>
      <c r="I7" s="22" t="s">
        <v>229</v>
      </c>
      <c r="J7" s="6" t="s">
        <v>230</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84.75" customHeight="1">
      <c r="A12" s="30" t="s">
        <v>32</v>
      </c>
      <c r="B12" s="31"/>
      <c r="C12" s="36" t="s">
        <v>231</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37</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232</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233</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99.2</v>
      </c>
      <c r="E16" s="47"/>
      <c r="F16" s="48" t="s">
        <v>43</v>
      </c>
      <c r="G16" s="49">
        <f>IF(J5*10&gt;10,10,J5*10)</f>
        <v>9.600975</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66" customHeight="1">
      <c r="A18" s="52"/>
      <c r="B18" s="51" t="s">
        <v>54</v>
      </c>
      <c r="C18" s="53" t="s">
        <v>55</v>
      </c>
      <c r="D18" s="54" t="s">
        <v>234</v>
      </c>
      <c r="E18" s="55"/>
      <c r="F18" s="53" t="s">
        <v>235</v>
      </c>
      <c r="G18" s="53" t="s">
        <v>58</v>
      </c>
      <c r="H18" s="53" t="s">
        <v>101</v>
      </c>
      <c r="I18" s="22" t="s">
        <v>58</v>
      </c>
      <c r="J18" s="66" t="s">
        <v>236</v>
      </c>
      <c r="K18" s="66" t="s">
        <v>31</v>
      </c>
    </row>
    <row r="19" spans="1:11" ht="66" customHeight="1">
      <c r="A19" s="52"/>
      <c r="B19" s="52"/>
      <c r="C19" s="53" t="s">
        <v>61</v>
      </c>
      <c r="D19" s="54" t="s">
        <v>237</v>
      </c>
      <c r="E19" s="55"/>
      <c r="F19" s="56" t="s">
        <v>238</v>
      </c>
      <c r="G19" s="56" t="s">
        <v>64</v>
      </c>
      <c r="H19" s="56" t="s">
        <v>116</v>
      </c>
      <c r="I19" s="22" t="s">
        <v>64</v>
      </c>
      <c r="J19" s="66" t="s">
        <v>239</v>
      </c>
      <c r="K19" s="66" t="s">
        <v>31</v>
      </c>
    </row>
    <row r="20" spans="1:11" ht="66" customHeight="1">
      <c r="A20" s="52"/>
      <c r="B20" s="52"/>
      <c r="C20" s="53" t="s">
        <v>69</v>
      </c>
      <c r="D20" s="54" t="s">
        <v>240</v>
      </c>
      <c r="E20" s="55"/>
      <c r="F20" s="56" t="s">
        <v>241</v>
      </c>
      <c r="G20" s="56" t="s">
        <v>64</v>
      </c>
      <c r="H20" s="56" t="s">
        <v>21</v>
      </c>
      <c r="I20" s="22" t="s">
        <v>64</v>
      </c>
      <c r="J20" s="66" t="s">
        <v>242</v>
      </c>
      <c r="K20" s="66" t="s">
        <v>31</v>
      </c>
    </row>
    <row r="21" spans="1:11" ht="66" customHeight="1">
      <c r="A21" s="52"/>
      <c r="B21" s="57"/>
      <c r="C21" s="53" t="s">
        <v>74</v>
      </c>
      <c r="D21" s="54" t="s">
        <v>243</v>
      </c>
      <c r="E21" s="55"/>
      <c r="F21" s="56" t="s">
        <v>244</v>
      </c>
      <c r="G21" s="56" t="s">
        <v>64</v>
      </c>
      <c r="H21" s="56" t="s">
        <v>245</v>
      </c>
      <c r="I21" s="22" t="s">
        <v>246</v>
      </c>
      <c r="J21" s="66" t="s">
        <v>247</v>
      </c>
      <c r="K21" s="66" t="s">
        <v>248</v>
      </c>
    </row>
    <row r="22" spans="1:11" ht="82.5" customHeight="1">
      <c r="A22" s="52"/>
      <c r="B22" s="53" t="s">
        <v>78</v>
      </c>
      <c r="C22" s="53" t="s">
        <v>79</v>
      </c>
      <c r="D22" s="54" t="s">
        <v>249</v>
      </c>
      <c r="E22" s="55"/>
      <c r="F22" s="53" t="s">
        <v>140</v>
      </c>
      <c r="G22" s="53" t="s">
        <v>82</v>
      </c>
      <c r="H22" s="53" t="s">
        <v>116</v>
      </c>
      <c r="I22" s="22" t="s">
        <v>82</v>
      </c>
      <c r="J22" s="66" t="s">
        <v>250</v>
      </c>
      <c r="K22" s="66" t="s">
        <v>31</v>
      </c>
    </row>
    <row r="23" spans="1:11" ht="66" customHeight="1">
      <c r="A23" s="57"/>
      <c r="B23" s="53" t="s">
        <v>87</v>
      </c>
      <c r="C23" s="53" t="s">
        <v>88</v>
      </c>
      <c r="D23" s="54" t="s">
        <v>251</v>
      </c>
      <c r="E23" s="55"/>
      <c r="F23" s="53" t="s">
        <v>90</v>
      </c>
      <c r="G23" s="53" t="s">
        <v>64</v>
      </c>
      <c r="H23" s="53" t="s">
        <v>142</v>
      </c>
      <c r="I23" s="22" t="s">
        <v>64</v>
      </c>
      <c r="J23" s="66" t="s">
        <v>252</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8.xml><?xml version="1.0" encoding="utf-8"?>
<worksheet xmlns="http://schemas.openxmlformats.org/spreadsheetml/2006/main" xmlns:r="http://schemas.openxmlformats.org/officeDocument/2006/relationships">
  <dimension ref="A1:X31"/>
  <sheetViews>
    <sheetView zoomScale="85" zoomScaleNormal="85" zoomScaleSheetLayoutView="100" workbookViewId="0" topLeftCell="A7">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9" width="15.8515625" style="3" customWidth="1"/>
    <col min="10" max="10" width="39.00390625" style="3" customWidth="1"/>
    <col min="11" max="11" width="19.710937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253</v>
      </c>
      <c r="D2" s="9"/>
      <c r="E2" s="10"/>
      <c r="F2" s="11" t="s">
        <v>3</v>
      </c>
      <c r="G2" s="6" t="s">
        <v>254</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30</v>
      </c>
      <c r="F5" s="7"/>
      <c r="G5" s="11">
        <f>G6+G7+G8+G9+G10</f>
        <v>0</v>
      </c>
      <c r="H5" s="22">
        <f>H6+H7+H8+H9+H10</f>
        <v>30</v>
      </c>
      <c r="I5" s="22">
        <f>I6+I7+I8+I9+I10</f>
        <v>29.9875</v>
      </c>
      <c r="J5" s="32">
        <f>I5/H5</f>
        <v>0.9995833333333334</v>
      </c>
      <c r="K5" s="33"/>
    </row>
    <row r="6" spans="1:11" ht="21.75" customHeight="1">
      <c r="A6" s="18"/>
      <c r="B6" s="19"/>
      <c r="C6" s="23" t="s">
        <v>17</v>
      </c>
      <c r="D6" s="24" t="s">
        <v>18</v>
      </c>
      <c r="E6" s="6" t="s">
        <v>255</v>
      </c>
      <c r="F6" s="7"/>
      <c r="G6" s="11" t="s">
        <v>20</v>
      </c>
      <c r="H6" s="22" t="s">
        <v>255</v>
      </c>
      <c r="I6" s="22" t="s">
        <v>256</v>
      </c>
      <c r="J6" s="6" t="s">
        <v>257</v>
      </c>
      <c r="K6" s="7"/>
    </row>
    <row r="7" spans="1:11" ht="21.75" customHeight="1">
      <c r="A7" s="18"/>
      <c r="B7" s="19"/>
      <c r="C7" s="25"/>
      <c r="D7" s="24" t="s">
        <v>22</v>
      </c>
      <c r="E7" s="6" t="s">
        <v>20</v>
      </c>
      <c r="F7" s="7"/>
      <c r="G7" s="11" t="s">
        <v>20</v>
      </c>
      <c r="H7" s="22" t="s">
        <v>20</v>
      </c>
      <c r="I7" s="22" t="s">
        <v>20</v>
      </c>
      <c r="J7" s="6" t="s">
        <v>26</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84.75" customHeight="1">
      <c r="A12" s="30" t="s">
        <v>32</v>
      </c>
      <c r="B12" s="31"/>
      <c r="C12" s="36" t="s">
        <v>258</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72</v>
      </c>
      <c r="H13" s="42"/>
      <c r="I13" s="42"/>
      <c r="J13" s="42"/>
      <c r="K13" s="64"/>
      <c r="L13" s="60"/>
      <c r="M13" s="60"/>
      <c r="N13" s="60"/>
      <c r="O13" s="60"/>
      <c r="P13" s="60"/>
      <c r="Q13" s="60"/>
      <c r="R13" s="60"/>
      <c r="S13" s="60"/>
      <c r="T13" s="60"/>
      <c r="U13" s="60"/>
      <c r="V13" s="60"/>
      <c r="W13" s="60"/>
      <c r="X13" s="60"/>
    </row>
    <row r="14" spans="1:24" ht="27.75" customHeight="1">
      <c r="A14" s="30" t="s">
        <v>38</v>
      </c>
      <c r="B14" s="31"/>
      <c r="C14" s="34" t="s">
        <v>259</v>
      </c>
      <c r="D14" s="35"/>
      <c r="E14" s="35"/>
      <c r="F14" s="35"/>
      <c r="G14" s="35"/>
      <c r="H14" s="35"/>
      <c r="I14" s="35"/>
      <c r="J14" s="35"/>
      <c r="K14" s="62"/>
      <c r="L14" s="60"/>
      <c r="M14" s="60"/>
      <c r="N14" s="60"/>
      <c r="O14" s="60"/>
      <c r="P14" s="60"/>
      <c r="Q14" s="60"/>
      <c r="R14" s="60"/>
      <c r="S14" s="60"/>
      <c r="T14" s="60"/>
      <c r="U14" s="60"/>
      <c r="V14" s="60"/>
      <c r="W14" s="60"/>
      <c r="X14" s="60"/>
    </row>
    <row r="15" spans="1:24" ht="27.75" customHeight="1">
      <c r="A15" s="6" t="s">
        <v>40</v>
      </c>
      <c r="B15" s="7"/>
      <c r="C15" s="34" t="s">
        <v>260</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96.99</v>
      </c>
      <c r="E16" s="47"/>
      <c r="F16" s="48" t="s">
        <v>43</v>
      </c>
      <c r="G16" s="49">
        <f>IF(J5*10&gt;10,10,J5*10)</f>
        <v>9.995833333333334</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57" customHeight="1">
      <c r="A18" s="52"/>
      <c r="B18" s="51" t="s">
        <v>54</v>
      </c>
      <c r="C18" s="53" t="s">
        <v>55</v>
      </c>
      <c r="D18" s="54" t="s">
        <v>261</v>
      </c>
      <c r="E18" s="55"/>
      <c r="F18" s="53" t="s">
        <v>235</v>
      </c>
      <c r="G18" s="53" t="s">
        <v>58</v>
      </c>
      <c r="H18" s="53" t="s">
        <v>262</v>
      </c>
      <c r="I18" s="22" t="s">
        <v>130</v>
      </c>
      <c r="J18" s="66" t="s">
        <v>263</v>
      </c>
      <c r="K18" s="66" t="s">
        <v>264</v>
      </c>
    </row>
    <row r="19" spans="1:11" ht="57" customHeight="1">
      <c r="A19" s="52"/>
      <c r="B19" s="52"/>
      <c r="C19" s="53" t="s">
        <v>61</v>
      </c>
      <c r="D19" s="54" t="s">
        <v>265</v>
      </c>
      <c r="E19" s="55"/>
      <c r="F19" s="56" t="s">
        <v>140</v>
      </c>
      <c r="G19" s="56" t="s">
        <v>64</v>
      </c>
      <c r="H19" s="56" t="s">
        <v>116</v>
      </c>
      <c r="I19" s="22" t="s">
        <v>64</v>
      </c>
      <c r="J19" s="66" t="s">
        <v>263</v>
      </c>
      <c r="K19" s="66" t="s">
        <v>31</v>
      </c>
    </row>
    <row r="20" spans="1:11" ht="57" customHeight="1">
      <c r="A20" s="52"/>
      <c r="B20" s="52"/>
      <c r="C20" s="53" t="s">
        <v>69</v>
      </c>
      <c r="D20" s="54" t="s">
        <v>266</v>
      </c>
      <c r="E20" s="55"/>
      <c r="F20" s="56" t="s">
        <v>241</v>
      </c>
      <c r="G20" s="56" t="s">
        <v>64</v>
      </c>
      <c r="H20" s="56" t="s">
        <v>21</v>
      </c>
      <c r="I20" s="22" t="s">
        <v>64</v>
      </c>
      <c r="J20" s="66" t="s">
        <v>263</v>
      </c>
      <c r="K20" s="66" t="s">
        <v>31</v>
      </c>
    </row>
    <row r="21" spans="1:11" ht="57" customHeight="1">
      <c r="A21" s="52"/>
      <c r="B21" s="57"/>
      <c r="C21" s="53" t="s">
        <v>74</v>
      </c>
      <c r="D21" s="54" t="s">
        <v>267</v>
      </c>
      <c r="E21" s="55"/>
      <c r="F21" s="56" t="s">
        <v>268</v>
      </c>
      <c r="G21" s="56" t="s">
        <v>64</v>
      </c>
      <c r="H21" s="56" t="s">
        <v>269</v>
      </c>
      <c r="I21" s="22" t="s">
        <v>270</v>
      </c>
      <c r="J21" s="66" t="s">
        <v>271</v>
      </c>
      <c r="K21" s="66" t="s">
        <v>272</v>
      </c>
    </row>
    <row r="22" spans="1:11" ht="57" customHeight="1">
      <c r="A22" s="52"/>
      <c r="B22" s="53" t="s">
        <v>78</v>
      </c>
      <c r="C22" s="53" t="s">
        <v>79</v>
      </c>
      <c r="D22" s="54" t="s">
        <v>273</v>
      </c>
      <c r="E22" s="55"/>
      <c r="F22" s="53" t="s">
        <v>140</v>
      </c>
      <c r="G22" s="53" t="s">
        <v>82</v>
      </c>
      <c r="H22" s="53" t="s">
        <v>116</v>
      </c>
      <c r="I22" s="22" t="s">
        <v>82</v>
      </c>
      <c r="J22" s="66" t="s">
        <v>274</v>
      </c>
      <c r="K22" s="66" t="s">
        <v>31</v>
      </c>
    </row>
    <row r="23" spans="1:11" ht="57" customHeight="1">
      <c r="A23" s="57"/>
      <c r="B23" s="53" t="s">
        <v>87</v>
      </c>
      <c r="C23" s="53" t="s">
        <v>88</v>
      </c>
      <c r="D23" s="54" t="s">
        <v>275</v>
      </c>
      <c r="E23" s="55"/>
      <c r="F23" s="53" t="s">
        <v>104</v>
      </c>
      <c r="G23" s="53" t="s">
        <v>64</v>
      </c>
      <c r="H23" s="53" t="s">
        <v>105</v>
      </c>
      <c r="I23" s="22" t="s">
        <v>64</v>
      </c>
      <c r="J23" s="66" t="s">
        <v>274</v>
      </c>
      <c r="K23" s="66" t="s">
        <v>31</v>
      </c>
    </row>
    <row r="24" spans="1:11" s="1" customFormat="1" ht="42" customHeight="1">
      <c r="A24" s="58"/>
      <c r="B24" s="3"/>
      <c r="C24" s="3"/>
      <c r="D24" s="3"/>
      <c r="E24" s="3"/>
      <c r="F24" s="3"/>
      <c r="G24" s="3"/>
      <c r="H24" s="3"/>
      <c r="I24" s="3"/>
      <c r="J24" s="3"/>
      <c r="K24" s="3"/>
    </row>
    <row r="25" spans="1:11" s="1" customFormat="1" ht="42" customHeight="1">
      <c r="A25" s="58"/>
      <c r="B25" s="3"/>
      <c r="C25" s="3"/>
      <c r="D25" s="3"/>
      <c r="E25" s="3"/>
      <c r="F25" s="3"/>
      <c r="G25" s="3"/>
      <c r="H25" s="3"/>
      <c r="I25" s="3"/>
      <c r="J25" s="3"/>
      <c r="K25" s="3"/>
    </row>
    <row r="26" spans="1:11" s="1" customFormat="1" ht="42" customHeight="1">
      <c r="A26" s="58"/>
      <c r="B26" s="3"/>
      <c r="C26" s="3"/>
      <c r="D26" s="3"/>
      <c r="E26" s="3"/>
      <c r="F26" s="3"/>
      <c r="G26" s="3"/>
      <c r="H26" s="3"/>
      <c r="I26" s="3"/>
      <c r="J26" s="3"/>
      <c r="K26" s="3"/>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94" right="0.16" top="0.55" bottom="1" header="0.23999999999999996" footer="0.67"/>
  <pageSetup horizontalDpi="300" verticalDpi="300" orientation="portrait" scale="65"/>
</worksheet>
</file>

<file path=xl/worksheets/sheet9.xml><?xml version="1.0" encoding="utf-8"?>
<worksheet xmlns="http://schemas.openxmlformats.org/spreadsheetml/2006/main" xmlns:r="http://schemas.openxmlformats.org/officeDocument/2006/relationships">
  <dimension ref="A1:X34"/>
  <sheetViews>
    <sheetView zoomScale="85" zoomScaleNormal="85" zoomScaleSheetLayoutView="100" workbookViewId="0" topLeftCell="A1">
      <selection activeCell="M19" sqref="M19"/>
    </sheetView>
  </sheetViews>
  <sheetFormatPr defaultColWidth="9.57421875" defaultRowHeight="12" customHeight="1"/>
  <cols>
    <col min="1" max="1" width="6.8515625" style="2" customWidth="1"/>
    <col min="2" max="2" width="15.00390625" style="3" customWidth="1"/>
    <col min="3" max="3" width="24.57421875" style="3" customWidth="1"/>
    <col min="4" max="4" width="14.00390625" style="3" customWidth="1"/>
    <col min="5" max="5" width="16.140625" style="3" customWidth="1"/>
    <col min="6" max="7" width="18.140625" style="3" customWidth="1"/>
    <col min="8" max="8" width="17.28125" style="3" customWidth="1"/>
    <col min="9" max="9" width="15.8515625" style="3" customWidth="1"/>
    <col min="10" max="10" width="45.8515625" style="3" customWidth="1"/>
    <col min="11" max="11" width="47.00390625" style="3" customWidth="1"/>
  </cols>
  <sheetData>
    <row r="1" spans="1:24" ht="33" customHeight="1">
      <c r="A1" s="4" t="s">
        <v>0</v>
      </c>
      <c r="B1" s="5"/>
      <c r="C1" s="5"/>
      <c r="D1" s="5"/>
      <c r="E1" s="5"/>
      <c r="F1" s="5"/>
      <c r="G1" s="5"/>
      <c r="H1" s="5"/>
      <c r="I1" s="5"/>
      <c r="J1" s="5"/>
      <c r="K1" s="59"/>
      <c r="L1" s="60"/>
      <c r="M1" s="60"/>
      <c r="N1" s="60"/>
      <c r="O1" s="60"/>
      <c r="P1" s="60"/>
      <c r="Q1" s="60"/>
      <c r="R1" s="60"/>
      <c r="S1" s="60"/>
      <c r="T1" s="60"/>
      <c r="U1" s="60"/>
      <c r="V1" s="60"/>
      <c r="W1" s="60"/>
      <c r="X1" s="60"/>
    </row>
    <row r="2" spans="1:24" ht="21.75" customHeight="1">
      <c r="A2" s="6" t="s">
        <v>1</v>
      </c>
      <c r="B2" s="7"/>
      <c r="C2" s="8" t="s">
        <v>276</v>
      </c>
      <c r="D2" s="9"/>
      <c r="E2" s="10"/>
      <c r="F2" s="11" t="s">
        <v>3</v>
      </c>
      <c r="G2" s="6" t="s">
        <v>277</v>
      </c>
      <c r="H2" s="12"/>
      <c r="I2" s="12"/>
      <c r="J2" s="12"/>
      <c r="K2" s="7"/>
      <c r="L2" s="61"/>
      <c r="M2" s="61"/>
      <c r="N2" s="61"/>
      <c r="O2" s="61"/>
      <c r="P2" s="61"/>
      <c r="Q2" s="61"/>
      <c r="R2" s="61"/>
      <c r="S2" s="61"/>
      <c r="T2" s="60"/>
      <c r="U2" s="60"/>
      <c r="V2" s="60"/>
      <c r="W2" s="60"/>
      <c r="X2" s="60"/>
    </row>
    <row r="3" spans="1:24" ht="21.75" customHeight="1">
      <c r="A3" s="6" t="s">
        <v>5</v>
      </c>
      <c r="B3" s="7"/>
      <c r="C3" s="6" t="s">
        <v>6</v>
      </c>
      <c r="D3" s="12"/>
      <c r="E3" s="7"/>
      <c r="F3" s="11" t="s">
        <v>7</v>
      </c>
      <c r="G3" s="6" t="s">
        <v>8</v>
      </c>
      <c r="H3" s="12"/>
      <c r="I3" s="12"/>
      <c r="J3" s="12"/>
      <c r="K3" s="7"/>
      <c r="L3" s="61"/>
      <c r="M3" s="61"/>
      <c r="N3" s="61"/>
      <c r="O3" s="61"/>
      <c r="P3" s="61"/>
      <c r="Q3" s="61"/>
      <c r="R3" s="61"/>
      <c r="S3" s="61"/>
      <c r="T3" s="60"/>
      <c r="U3" s="60"/>
      <c r="V3" s="60"/>
      <c r="W3" s="60"/>
      <c r="X3" s="60"/>
    </row>
    <row r="4" spans="1:24" ht="21.75" customHeight="1">
      <c r="A4" s="13" t="s">
        <v>9</v>
      </c>
      <c r="B4" s="14"/>
      <c r="C4" s="15" t="s">
        <v>10</v>
      </c>
      <c r="D4" s="16"/>
      <c r="E4" s="15" t="s">
        <v>11</v>
      </c>
      <c r="F4" s="16"/>
      <c r="G4" s="17" t="s">
        <v>12</v>
      </c>
      <c r="H4" s="17" t="s">
        <v>13</v>
      </c>
      <c r="I4" s="17" t="s">
        <v>14</v>
      </c>
      <c r="J4" s="15" t="s">
        <v>15</v>
      </c>
      <c r="K4" s="16"/>
      <c r="L4" s="61"/>
      <c r="M4" s="61"/>
      <c r="N4" s="61"/>
      <c r="O4" s="61"/>
      <c r="P4" s="61"/>
      <c r="Q4" s="61"/>
      <c r="R4" s="61"/>
      <c r="S4" s="61"/>
      <c r="T4" s="60"/>
      <c r="U4" s="60"/>
      <c r="V4" s="60"/>
      <c r="W4" s="60"/>
      <c r="X4" s="60"/>
    </row>
    <row r="5" spans="1:11" ht="21.75" customHeight="1">
      <c r="A5" s="18"/>
      <c r="B5" s="19"/>
      <c r="C5" s="20" t="s">
        <v>16</v>
      </c>
      <c r="D5" s="21"/>
      <c r="E5" s="6">
        <f>E6+E7+E8+E9+E10</f>
        <v>300</v>
      </c>
      <c r="F5" s="7"/>
      <c r="G5" s="11">
        <f>G6+G7+G8+G9+G10</f>
        <v>0</v>
      </c>
      <c r="H5" s="22">
        <f>H6+H7+H8+H9+H10</f>
        <v>300</v>
      </c>
      <c r="I5" s="22">
        <f>I6+I7+I8+I9+I10</f>
        <v>213.4276</v>
      </c>
      <c r="J5" s="32">
        <f>I5/H5</f>
        <v>0.7114253333333334</v>
      </c>
      <c r="K5" s="33"/>
    </row>
    <row r="6" spans="1:11" ht="21.75" customHeight="1">
      <c r="A6" s="18"/>
      <c r="B6" s="19"/>
      <c r="C6" s="23" t="s">
        <v>17</v>
      </c>
      <c r="D6" s="24" t="s">
        <v>18</v>
      </c>
      <c r="E6" s="6" t="s">
        <v>278</v>
      </c>
      <c r="F6" s="7"/>
      <c r="G6" s="11" t="s">
        <v>20</v>
      </c>
      <c r="H6" s="22" t="s">
        <v>278</v>
      </c>
      <c r="I6" s="22" t="s">
        <v>279</v>
      </c>
      <c r="J6" s="6" t="s">
        <v>280</v>
      </c>
      <c r="K6" s="7"/>
    </row>
    <row r="7" spans="1:11" ht="21.75" customHeight="1">
      <c r="A7" s="18"/>
      <c r="B7" s="19"/>
      <c r="C7" s="25"/>
      <c r="D7" s="24" t="s">
        <v>22</v>
      </c>
      <c r="E7" s="6" t="s">
        <v>20</v>
      </c>
      <c r="F7" s="7"/>
      <c r="G7" s="11" t="s">
        <v>20</v>
      </c>
      <c r="H7" s="22" t="s">
        <v>20</v>
      </c>
      <c r="I7" s="22" t="s">
        <v>20</v>
      </c>
      <c r="J7" s="6" t="s">
        <v>26</v>
      </c>
      <c r="K7" s="7"/>
    </row>
    <row r="8" spans="1:11" ht="21.75" customHeight="1">
      <c r="A8" s="18"/>
      <c r="B8" s="19"/>
      <c r="C8" s="11" t="s">
        <v>24</v>
      </c>
      <c r="D8" s="26" t="s">
        <v>25</v>
      </c>
      <c r="E8" s="6" t="s">
        <v>20</v>
      </c>
      <c r="F8" s="7"/>
      <c r="G8" s="11" t="s">
        <v>20</v>
      </c>
      <c r="H8" s="22" t="s">
        <v>20</v>
      </c>
      <c r="I8" s="22" t="s">
        <v>20</v>
      </c>
      <c r="J8" s="6" t="s">
        <v>26</v>
      </c>
      <c r="K8" s="7"/>
    </row>
    <row r="9" spans="1:11" ht="21.75" customHeight="1">
      <c r="A9" s="18"/>
      <c r="B9" s="19"/>
      <c r="C9" s="11" t="s">
        <v>27</v>
      </c>
      <c r="D9" s="26" t="s">
        <v>25</v>
      </c>
      <c r="E9" s="6" t="s">
        <v>20</v>
      </c>
      <c r="F9" s="7"/>
      <c r="G9" s="11" t="s">
        <v>20</v>
      </c>
      <c r="H9" s="22" t="s">
        <v>20</v>
      </c>
      <c r="I9" s="22" t="s">
        <v>20</v>
      </c>
      <c r="J9" s="6" t="s">
        <v>26</v>
      </c>
      <c r="K9" s="7"/>
    </row>
    <row r="10" spans="1:11" ht="21.75" customHeight="1">
      <c r="A10" s="27"/>
      <c r="B10" s="28"/>
      <c r="C10" s="29" t="s">
        <v>28</v>
      </c>
      <c r="D10" s="26" t="s">
        <v>25</v>
      </c>
      <c r="E10" s="6" t="s">
        <v>20</v>
      </c>
      <c r="F10" s="7"/>
      <c r="G10" s="11" t="s">
        <v>20</v>
      </c>
      <c r="H10" s="22" t="s">
        <v>20</v>
      </c>
      <c r="I10" s="22" t="s">
        <v>20</v>
      </c>
      <c r="J10" s="6" t="s">
        <v>26</v>
      </c>
      <c r="K10" s="7"/>
    </row>
    <row r="11" spans="1:11" ht="30" customHeight="1">
      <c r="A11" s="30" t="s">
        <v>29</v>
      </c>
      <c r="B11" s="31"/>
      <c r="C11" s="32">
        <f>(G5-G10)/(E5-E10)</f>
        <v>0</v>
      </c>
      <c r="D11" s="33"/>
      <c r="E11" s="6" t="s">
        <v>30</v>
      </c>
      <c r="F11" s="7"/>
      <c r="G11" s="34" t="s">
        <v>31</v>
      </c>
      <c r="H11" s="35"/>
      <c r="I11" s="35"/>
      <c r="J11" s="35"/>
      <c r="K11" s="62"/>
    </row>
    <row r="12" spans="1:24" ht="84.75" customHeight="1">
      <c r="A12" s="30" t="s">
        <v>32</v>
      </c>
      <c r="B12" s="31"/>
      <c r="C12" s="36" t="s">
        <v>281</v>
      </c>
      <c r="D12" s="37"/>
      <c r="E12" s="37"/>
      <c r="F12" s="37"/>
      <c r="G12" s="37"/>
      <c r="H12" s="37"/>
      <c r="I12" s="37"/>
      <c r="J12" s="37"/>
      <c r="K12" s="63"/>
      <c r="L12" s="60"/>
      <c r="M12" s="60"/>
      <c r="N12" s="60"/>
      <c r="O12" s="60"/>
      <c r="P12" s="60"/>
      <c r="Q12" s="60"/>
      <c r="R12" s="60"/>
      <c r="S12" s="60"/>
      <c r="T12" s="60"/>
      <c r="U12" s="60"/>
      <c r="V12" s="60"/>
      <c r="W12" s="60"/>
      <c r="X12" s="60"/>
    </row>
    <row r="13" spans="1:24" ht="27.75" customHeight="1">
      <c r="A13" s="30" t="s">
        <v>34</v>
      </c>
      <c r="B13" s="31"/>
      <c r="C13" s="38" t="s">
        <v>72</v>
      </c>
      <c r="D13" s="39"/>
      <c r="E13" s="40"/>
      <c r="F13" s="22" t="s">
        <v>36</v>
      </c>
      <c r="G13" s="41" t="s">
        <v>37</v>
      </c>
      <c r="H13" s="42"/>
      <c r="I13" s="42"/>
      <c r="J13" s="42"/>
      <c r="K13" s="64"/>
      <c r="L13" s="60"/>
      <c r="M13" s="60"/>
      <c r="N13" s="60"/>
      <c r="O13" s="60"/>
      <c r="P13" s="60"/>
      <c r="Q13" s="60"/>
      <c r="R13" s="60"/>
      <c r="S13" s="60"/>
      <c r="T13" s="60"/>
      <c r="U13" s="60"/>
      <c r="V13" s="60"/>
      <c r="W13" s="60"/>
      <c r="X13" s="60"/>
    </row>
    <row r="14" spans="1:24" ht="45.75" customHeight="1">
      <c r="A14" s="30" t="s">
        <v>38</v>
      </c>
      <c r="B14" s="31"/>
      <c r="C14" s="36" t="s">
        <v>282</v>
      </c>
      <c r="D14" s="37"/>
      <c r="E14" s="37"/>
      <c r="F14" s="37"/>
      <c r="G14" s="37"/>
      <c r="H14" s="37"/>
      <c r="I14" s="37"/>
      <c r="J14" s="37"/>
      <c r="K14" s="63"/>
      <c r="L14" s="60"/>
      <c r="M14" s="60"/>
      <c r="N14" s="60"/>
      <c r="O14" s="60"/>
      <c r="P14" s="60"/>
      <c r="Q14" s="60"/>
      <c r="R14" s="60"/>
      <c r="S14" s="60"/>
      <c r="T14" s="60"/>
      <c r="U14" s="60"/>
      <c r="V14" s="60"/>
      <c r="W14" s="60"/>
      <c r="X14" s="60"/>
    </row>
    <row r="15" spans="1:24" ht="27.75" customHeight="1">
      <c r="A15" s="6" t="s">
        <v>40</v>
      </c>
      <c r="B15" s="7"/>
      <c r="C15" s="34" t="s">
        <v>283</v>
      </c>
      <c r="D15" s="35"/>
      <c r="E15" s="35"/>
      <c r="F15" s="35"/>
      <c r="G15" s="35"/>
      <c r="H15" s="35"/>
      <c r="I15" s="35"/>
      <c r="J15" s="35"/>
      <c r="K15" s="62"/>
      <c r="L15" s="60"/>
      <c r="M15" s="60"/>
      <c r="N15" s="60"/>
      <c r="O15" s="60"/>
      <c r="P15" s="60"/>
      <c r="Q15" s="60"/>
      <c r="R15" s="60"/>
      <c r="S15" s="60"/>
      <c r="T15" s="60"/>
      <c r="U15" s="60"/>
      <c r="V15" s="60"/>
      <c r="W15" s="60"/>
      <c r="X15" s="60"/>
    </row>
    <row r="16" spans="1:24" ht="27.75" customHeight="1">
      <c r="A16" s="43" t="s">
        <v>42</v>
      </c>
      <c r="B16" s="44"/>
      <c r="C16" s="45"/>
      <c r="D16" s="46">
        <v>85.61</v>
      </c>
      <c r="E16" s="47"/>
      <c r="F16" s="48" t="s">
        <v>43</v>
      </c>
      <c r="G16" s="49">
        <f>IF(J5*10&gt;10,10,J5*10)</f>
        <v>7.114253333333334</v>
      </c>
      <c r="H16" s="50"/>
      <c r="I16" s="50"/>
      <c r="J16" s="50"/>
      <c r="K16" s="65"/>
      <c r="L16" s="60"/>
      <c r="M16" s="60"/>
      <c r="N16" s="60"/>
      <c r="O16" s="60"/>
      <c r="P16" s="60"/>
      <c r="Q16" s="60"/>
      <c r="R16" s="60"/>
      <c r="S16" s="60"/>
      <c r="T16" s="60"/>
      <c r="U16" s="60"/>
      <c r="V16" s="60"/>
      <c r="W16" s="60"/>
      <c r="X16" s="60"/>
    </row>
    <row r="17" spans="1:11" ht="30" customHeight="1">
      <c r="A17" s="51" t="s">
        <v>44</v>
      </c>
      <c r="B17" s="17" t="s">
        <v>45</v>
      </c>
      <c r="C17" s="17" t="s">
        <v>46</v>
      </c>
      <c r="D17" s="15" t="s">
        <v>47</v>
      </c>
      <c r="E17" s="16"/>
      <c r="F17" s="17" t="s">
        <v>48</v>
      </c>
      <c r="G17" s="17" t="s">
        <v>49</v>
      </c>
      <c r="H17" s="17" t="s">
        <v>50</v>
      </c>
      <c r="I17" s="17" t="s">
        <v>51</v>
      </c>
      <c r="J17" s="17" t="s">
        <v>52</v>
      </c>
      <c r="K17" s="17" t="s">
        <v>53</v>
      </c>
    </row>
    <row r="18" spans="1:11" ht="78" customHeight="1">
      <c r="A18" s="52"/>
      <c r="B18" s="51" t="s">
        <v>54</v>
      </c>
      <c r="C18" s="51" t="s">
        <v>55</v>
      </c>
      <c r="D18" s="54" t="s">
        <v>284</v>
      </c>
      <c r="E18" s="55"/>
      <c r="F18" s="53" t="s">
        <v>285</v>
      </c>
      <c r="G18" s="53" t="s">
        <v>286</v>
      </c>
      <c r="H18" s="53" t="s">
        <v>101</v>
      </c>
      <c r="I18" s="22" t="s">
        <v>101</v>
      </c>
      <c r="J18" s="66" t="s">
        <v>287</v>
      </c>
      <c r="K18" s="66" t="s">
        <v>288</v>
      </c>
    </row>
    <row r="19" spans="1:11" ht="40.5" customHeight="1">
      <c r="A19" s="52"/>
      <c r="B19" s="52"/>
      <c r="C19" s="52"/>
      <c r="D19" s="54" t="s">
        <v>289</v>
      </c>
      <c r="E19" s="55"/>
      <c r="F19" s="53" t="s">
        <v>290</v>
      </c>
      <c r="G19" s="53" t="s">
        <v>286</v>
      </c>
      <c r="H19" s="53" t="s">
        <v>109</v>
      </c>
      <c r="I19" s="22" t="s">
        <v>286</v>
      </c>
      <c r="J19" s="66" t="s">
        <v>291</v>
      </c>
      <c r="K19" s="66" t="s">
        <v>31</v>
      </c>
    </row>
    <row r="20" spans="1:11" ht="40.5" customHeight="1">
      <c r="A20" s="52"/>
      <c r="B20" s="52"/>
      <c r="C20" s="52"/>
      <c r="D20" s="54" t="s">
        <v>292</v>
      </c>
      <c r="E20" s="55"/>
      <c r="F20" s="53" t="s">
        <v>235</v>
      </c>
      <c r="G20" s="53" t="s">
        <v>286</v>
      </c>
      <c r="H20" s="53" t="s">
        <v>101</v>
      </c>
      <c r="I20" s="22" t="s">
        <v>286</v>
      </c>
      <c r="J20" s="66" t="s">
        <v>291</v>
      </c>
      <c r="K20" s="66" t="s">
        <v>31</v>
      </c>
    </row>
    <row r="21" spans="1:11" ht="40.5" customHeight="1">
      <c r="A21" s="52"/>
      <c r="B21" s="52"/>
      <c r="C21" s="57"/>
      <c r="D21" s="54" t="s">
        <v>293</v>
      </c>
      <c r="E21" s="55"/>
      <c r="F21" s="53" t="s">
        <v>294</v>
      </c>
      <c r="G21" s="53" t="s">
        <v>286</v>
      </c>
      <c r="H21" s="53" t="s">
        <v>210</v>
      </c>
      <c r="I21" s="22" t="s">
        <v>286</v>
      </c>
      <c r="J21" s="66" t="s">
        <v>291</v>
      </c>
      <c r="K21" s="66" t="s">
        <v>31</v>
      </c>
    </row>
    <row r="22" spans="1:11" ht="105" customHeight="1">
      <c r="A22" s="52"/>
      <c r="B22" s="52"/>
      <c r="C22" s="53" t="s">
        <v>61</v>
      </c>
      <c r="D22" s="54" t="s">
        <v>295</v>
      </c>
      <c r="E22" s="55"/>
      <c r="F22" s="56" t="s">
        <v>296</v>
      </c>
      <c r="G22" s="56" t="s">
        <v>64</v>
      </c>
      <c r="H22" s="68" t="s">
        <v>297</v>
      </c>
      <c r="I22" s="22" t="s">
        <v>298</v>
      </c>
      <c r="J22" s="66" t="s">
        <v>299</v>
      </c>
      <c r="K22" s="66" t="s">
        <v>300</v>
      </c>
    </row>
    <row r="23" spans="1:11" ht="105" customHeight="1">
      <c r="A23" s="52"/>
      <c r="B23" s="52"/>
      <c r="C23" s="53" t="s">
        <v>69</v>
      </c>
      <c r="D23" s="54" t="s">
        <v>301</v>
      </c>
      <c r="E23" s="55"/>
      <c r="F23" s="56" t="s">
        <v>241</v>
      </c>
      <c r="G23" s="56" t="s">
        <v>64</v>
      </c>
      <c r="H23" s="56" t="s">
        <v>302</v>
      </c>
      <c r="I23" s="22" t="s">
        <v>303</v>
      </c>
      <c r="J23" s="66" t="s">
        <v>287</v>
      </c>
      <c r="K23" s="66" t="s">
        <v>300</v>
      </c>
    </row>
    <row r="24" spans="1:11" ht="105" customHeight="1">
      <c r="A24" s="52"/>
      <c r="B24" s="57"/>
      <c r="C24" s="53" t="s">
        <v>74</v>
      </c>
      <c r="D24" s="54" t="s">
        <v>304</v>
      </c>
      <c r="E24" s="55"/>
      <c r="F24" s="56" t="s">
        <v>305</v>
      </c>
      <c r="G24" s="56" t="s">
        <v>64</v>
      </c>
      <c r="H24" s="56" t="s">
        <v>306</v>
      </c>
      <c r="I24" s="22" t="s">
        <v>298</v>
      </c>
      <c r="J24" s="66" t="s">
        <v>299</v>
      </c>
      <c r="K24" s="66" t="s">
        <v>307</v>
      </c>
    </row>
    <row r="25" spans="1:11" ht="40.5" customHeight="1">
      <c r="A25" s="52"/>
      <c r="B25" s="53" t="s">
        <v>78</v>
      </c>
      <c r="C25" s="53" t="s">
        <v>79</v>
      </c>
      <c r="D25" s="54" t="s">
        <v>308</v>
      </c>
      <c r="E25" s="55"/>
      <c r="F25" s="53" t="s">
        <v>118</v>
      </c>
      <c r="G25" s="53" t="s">
        <v>82</v>
      </c>
      <c r="H25" s="53" t="s">
        <v>91</v>
      </c>
      <c r="I25" s="22" t="s">
        <v>82</v>
      </c>
      <c r="J25" s="66" t="s">
        <v>309</v>
      </c>
      <c r="K25" s="66" t="s">
        <v>31</v>
      </c>
    </row>
    <row r="26" spans="1:11" ht="40.5" customHeight="1">
      <c r="A26" s="57"/>
      <c r="B26" s="53" t="s">
        <v>87</v>
      </c>
      <c r="C26" s="53" t="s">
        <v>88</v>
      </c>
      <c r="D26" s="54" t="s">
        <v>310</v>
      </c>
      <c r="E26" s="55"/>
      <c r="F26" s="53" t="s">
        <v>90</v>
      </c>
      <c r="G26" s="53" t="s">
        <v>64</v>
      </c>
      <c r="H26" s="53" t="s">
        <v>142</v>
      </c>
      <c r="I26" s="22" t="s">
        <v>64</v>
      </c>
      <c r="J26" s="66" t="s">
        <v>311</v>
      </c>
      <c r="K26" s="66" t="s">
        <v>31</v>
      </c>
    </row>
    <row r="27" spans="1:11" s="1" customFormat="1" ht="42" customHeight="1">
      <c r="A27" s="58"/>
      <c r="B27" s="3"/>
      <c r="C27" s="3"/>
      <c r="D27" s="3"/>
      <c r="E27" s="3"/>
      <c r="F27" s="3"/>
      <c r="G27" s="3"/>
      <c r="H27" s="3"/>
      <c r="I27" s="3"/>
      <c r="J27" s="3"/>
      <c r="K27" s="3"/>
    </row>
    <row r="28" spans="1:11" s="1" customFormat="1" ht="42" customHeight="1">
      <c r="A28" s="58"/>
      <c r="B28" s="3"/>
      <c r="C28" s="3"/>
      <c r="D28" s="3"/>
      <c r="E28" s="3"/>
      <c r="F28" s="3"/>
      <c r="G28" s="3"/>
      <c r="H28" s="3"/>
      <c r="I28" s="3"/>
      <c r="J28" s="3"/>
      <c r="K28" s="3"/>
    </row>
    <row r="29" spans="1:11" s="1" customFormat="1" ht="42" customHeight="1">
      <c r="A29" s="58"/>
      <c r="B29" s="3"/>
      <c r="C29" s="3"/>
      <c r="D29" s="3"/>
      <c r="E29" s="3"/>
      <c r="F29" s="3"/>
      <c r="G29" s="3"/>
      <c r="H29" s="3"/>
      <c r="I29" s="3"/>
      <c r="J29" s="3"/>
      <c r="K29" s="3"/>
    </row>
    <row r="30" spans="1:11" s="1" customFormat="1" ht="42" customHeight="1">
      <c r="A30" s="58"/>
      <c r="B30" s="3"/>
      <c r="C30" s="3"/>
      <c r="D30" s="3"/>
      <c r="E30" s="3"/>
      <c r="F30" s="3"/>
      <c r="G30" s="3"/>
      <c r="H30" s="3"/>
      <c r="I30" s="3"/>
      <c r="J30" s="3"/>
      <c r="K30" s="3"/>
    </row>
    <row r="31" spans="1:11" s="1" customFormat="1" ht="42" customHeight="1">
      <c r="A31" s="58"/>
      <c r="B31" s="3"/>
      <c r="C31" s="3"/>
      <c r="D31" s="3"/>
      <c r="E31" s="3"/>
      <c r="F31" s="3"/>
      <c r="G31" s="3"/>
      <c r="H31" s="3"/>
      <c r="I31" s="3"/>
      <c r="J31" s="3"/>
      <c r="K31" s="3"/>
    </row>
    <row r="32" spans="1:11" s="1" customFormat="1" ht="42" customHeight="1">
      <c r="A32" s="58"/>
      <c r="B32" s="3"/>
      <c r="C32" s="3"/>
      <c r="D32" s="3"/>
      <c r="E32" s="3"/>
      <c r="F32" s="3"/>
      <c r="G32" s="3"/>
      <c r="H32" s="3"/>
      <c r="I32" s="3"/>
      <c r="J32" s="3"/>
      <c r="K32" s="3"/>
    </row>
    <row r="33" spans="1:11" s="1" customFormat="1" ht="42" customHeight="1">
      <c r="A33" s="58"/>
      <c r="B33" s="3"/>
      <c r="C33" s="3"/>
      <c r="D33" s="3"/>
      <c r="E33" s="3"/>
      <c r="F33" s="3"/>
      <c r="G33" s="3"/>
      <c r="H33" s="3"/>
      <c r="I33" s="3"/>
      <c r="J33" s="3"/>
      <c r="K33" s="3"/>
    </row>
    <row r="34" spans="1:11" s="1" customFormat="1" ht="42" customHeight="1">
      <c r="A34" s="58"/>
      <c r="B34" s="3"/>
      <c r="C34" s="3"/>
      <c r="D34" s="3"/>
      <c r="E34" s="3"/>
      <c r="F34" s="3"/>
      <c r="G34" s="3"/>
      <c r="H34" s="3"/>
      <c r="I34" s="3"/>
      <c r="J34" s="3"/>
      <c r="K34" s="3"/>
    </row>
  </sheetData>
  <sheetProtection/>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D26:E26"/>
    <mergeCell ref="A17:A26"/>
    <mergeCell ref="B18:B24"/>
    <mergeCell ref="C6:C7"/>
    <mergeCell ref="C18:C21"/>
    <mergeCell ref="A4:B10"/>
  </mergeCells>
  <printOptions/>
  <pageMargins left="0.94" right="0.16" top="0.55" bottom="1" header="0.23999999999999996" footer="0.67"/>
  <pageSetup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zlnb210061</dc:creator>
  <cp:keywords/>
  <dc:description/>
  <cp:lastModifiedBy>柬埔寨猪猪公主</cp:lastModifiedBy>
  <dcterms:created xsi:type="dcterms:W3CDTF">2020-01-17T02:57:00Z</dcterms:created>
  <dcterms:modified xsi:type="dcterms:W3CDTF">2024-03-19T03:07:44Z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63ABE91DFD07490C89E4C75996A500D5_13</vt:lpwstr>
  </property>
</Properties>
</file>